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таршие" sheetId="1" r:id="rId1"/>
    <sheet name="младшие" sheetId="2" r:id="rId2"/>
    <sheet name="команды" sheetId="3" r:id="rId3"/>
  </sheets>
  <definedNames>
    <definedName name="_xlnm.Print_Area" localSheetId="1">'младшие'!$A$1:$T$34</definedName>
    <definedName name="_xlnm.Print_Area" localSheetId="0">'старшие'!$A$1:$V$31</definedName>
  </definedNames>
  <calcPr fullCalcOnLoad="1"/>
</workbook>
</file>

<file path=xl/sharedStrings.xml><?xml version="1.0" encoding="utf-8"?>
<sst xmlns="http://schemas.openxmlformats.org/spreadsheetml/2006/main" count="227" uniqueCount="88">
  <si>
    <t xml:space="preserve"> </t>
  </si>
  <si>
    <t>ИТОГОВЫЙ   ПРОТОКОЛ</t>
  </si>
  <si>
    <t>18 мая 2012 года</t>
  </si>
  <si>
    <t>старшая группа</t>
  </si>
  <si>
    <t>№</t>
  </si>
  <si>
    <t>Команда</t>
  </si>
  <si>
    <t>Район</t>
  </si>
  <si>
    <t>Солнцево</t>
  </si>
  <si>
    <t>Крылатское</t>
  </si>
  <si>
    <t>Фили-Давыдково</t>
  </si>
  <si>
    <t>Можайский</t>
  </si>
  <si>
    <t>Внуково</t>
  </si>
  <si>
    <t>Очаково-Матвеевское</t>
  </si>
  <si>
    <t>Кунцево</t>
  </si>
  <si>
    <t>Проспект Вернадского</t>
  </si>
  <si>
    <t>Дорогомилово</t>
  </si>
  <si>
    <t>Раменки</t>
  </si>
  <si>
    <t>Ново-Переделкино</t>
  </si>
  <si>
    <t>Тропарево-Никулино</t>
  </si>
  <si>
    <t>Филевский парк</t>
  </si>
  <si>
    <t>Время на дистанции</t>
  </si>
  <si>
    <t>Полоса препятствий</t>
  </si>
  <si>
    <t>гор.веревка</t>
  </si>
  <si>
    <t>кач.перекл.</t>
  </si>
  <si>
    <t>ромб</t>
  </si>
  <si>
    <t>подв.бревно</t>
  </si>
  <si>
    <t>высокое бревно</t>
  </si>
  <si>
    <t>бабочка</t>
  </si>
  <si>
    <t>высок.бревно</t>
  </si>
  <si>
    <t>Всего времени</t>
  </si>
  <si>
    <t>Превышение</t>
  </si>
  <si>
    <t>Штраф</t>
  </si>
  <si>
    <t>Контрольное время:</t>
  </si>
  <si>
    <t>Маршрут выживания</t>
  </si>
  <si>
    <t>контрольное время</t>
  </si>
  <si>
    <t>мин</t>
  </si>
  <si>
    <t>костер</t>
  </si>
  <si>
    <t>палатка</t>
  </si>
  <si>
    <t>ориен-тирование</t>
  </si>
  <si>
    <t>Полоса препятствий, баллы</t>
  </si>
  <si>
    <t>сумма баллов</t>
  </si>
  <si>
    <t>Превыш.времени</t>
  </si>
  <si>
    <t>Маршрут выживания, баллы</t>
  </si>
  <si>
    <t>Теор. подгот.</t>
  </si>
  <si>
    <t>Итого</t>
  </si>
  <si>
    <t>баллов</t>
  </si>
  <si>
    <t>Место</t>
  </si>
  <si>
    <t>Примечания</t>
  </si>
  <si>
    <t>Главный  судья</t>
  </si>
  <si>
    <t>М.В. Скрундь</t>
  </si>
  <si>
    <t>Судьи на этапах:</t>
  </si>
  <si>
    <t>кросс</t>
  </si>
  <si>
    <t>Н.А.Костерев</t>
  </si>
  <si>
    <t>предстарт.подг.</t>
  </si>
  <si>
    <t>наклон.бревно</t>
  </si>
  <si>
    <t>гориз.   веревка</t>
  </si>
  <si>
    <t>качающ.перекл.</t>
  </si>
  <si>
    <t>подвесн.бревно</t>
  </si>
  <si>
    <t>Превыш.  времени</t>
  </si>
  <si>
    <t>накл.   бревно</t>
  </si>
  <si>
    <t>гориз.  веревка</t>
  </si>
  <si>
    <t>подв.  бревно</t>
  </si>
  <si>
    <t>Превы-шение</t>
  </si>
  <si>
    <t>предстарт.готовн.</t>
  </si>
  <si>
    <t>горизонт.веревка</t>
  </si>
  <si>
    <t>качающ. перекл.</t>
  </si>
  <si>
    <t>превышен. времени</t>
  </si>
  <si>
    <t>штраф</t>
  </si>
  <si>
    <t>Главный секретарь</t>
  </si>
  <si>
    <t>младшая группа</t>
  </si>
  <si>
    <t xml:space="preserve">XIV окружной слет-соревнования </t>
  </si>
  <si>
    <t>"Школа безопасности"</t>
  </si>
  <si>
    <t>Превыш. времени</t>
  </si>
  <si>
    <t>6-7</t>
  </si>
  <si>
    <t>10</t>
  </si>
  <si>
    <t>4-5</t>
  </si>
  <si>
    <t>11</t>
  </si>
  <si>
    <t>9</t>
  </si>
  <si>
    <t>Ориенти-рование</t>
  </si>
  <si>
    <t>4</t>
  </si>
  <si>
    <t>6</t>
  </si>
  <si>
    <t>13</t>
  </si>
  <si>
    <t>5</t>
  </si>
  <si>
    <t>1</t>
  </si>
  <si>
    <t>8</t>
  </si>
  <si>
    <t>11-12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</si>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</sst>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0.0"/>
    <numFmt numFmtId="167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20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0" fillId="0" borderId="18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wrapText="1"/>
    </xf>
    <xf numFmtId="21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55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48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1" fontId="0" fillId="0" borderId="49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5"/>
  <sheetViews>
    <sheetView tabSelected="1" view="pageBreakPreview" zoomScaleNormal="50" zoomScaleSheetLayoutView="100" workbookViewId="0" topLeftCell="A1">
      <pane xSplit="3" ySplit="8" topLeftCell="N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9" sqref="C19"/>
    </sheetView>
  </sheetViews>
  <sheetFormatPr defaultColWidth="9.00390625" defaultRowHeight="12.75"/>
  <cols>
    <col min="1" max="1" width="5.00390625" style="0" customWidth="1"/>
    <col min="2" max="2" width="10.875" style="3" customWidth="1"/>
    <col min="3" max="3" width="24.25390625" style="0" customWidth="1"/>
    <col min="4" max="4" width="10.125" style="0" customWidth="1"/>
    <col min="5" max="5" width="8.00390625" style="0" customWidth="1"/>
    <col min="6" max="6" width="9.25390625" style="0" bestFit="1" customWidth="1"/>
    <col min="7" max="7" width="8.625" style="0" customWidth="1"/>
    <col min="8" max="8" width="8.125" style="0" customWidth="1"/>
    <col min="9" max="9" width="8.75390625" style="0" customWidth="1"/>
    <col min="10" max="10" width="9.25390625" style="0" bestFit="1" customWidth="1"/>
    <col min="11" max="11" width="11.375" style="0" customWidth="1"/>
    <col min="12" max="12" width="10.125" style="0" customWidth="1"/>
    <col min="13" max="13" width="10.00390625" style="3" customWidth="1"/>
    <col min="14" max="14" width="9.25390625" style="0" customWidth="1"/>
    <col min="15" max="15" width="9.25390625" style="0" bestFit="1" customWidth="1"/>
    <col min="16" max="16" width="11.25390625" style="0" customWidth="1"/>
    <col min="17" max="17" width="10.375" style="0" bestFit="1" customWidth="1"/>
    <col min="18" max="18" width="12.75390625" style="0" customWidth="1"/>
    <col min="19" max="19" width="11.375" style="0" customWidth="1"/>
    <col min="20" max="20" width="11.00390625" style="0" customWidth="1"/>
    <col min="21" max="21" width="10.125" style="0" customWidth="1"/>
    <col min="22" max="22" width="13.625" style="0" customWidth="1"/>
  </cols>
  <sheetData>
    <row r="2" spans="5:11" ht="15.75">
      <c r="E2" t="s">
        <v>0</v>
      </c>
      <c r="K2" s="110" t="s">
        <v>1</v>
      </c>
    </row>
    <row r="3" spans="11:12" ht="15.75">
      <c r="K3" s="110" t="s">
        <v>70</v>
      </c>
      <c r="L3" t="s">
        <v>71</v>
      </c>
    </row>
    <row r="4" spans="2:16" ht="12.75">
      <c r="B4" s="3" t="s">
        <v>2</v>
      </c>
      <c r="O4" s="42"/>
      <c r="P4" s="15" t="s">
        <v>3</v>
      </c>
    </row>
    <row r="6" spans="2:24" ht="13.5" thickBot="1">
      <c r="B6" s="15" t="s">
        <v>3</v>
      </c>
      <c r="W6" s="30"/>
      <c r="X6" s="30"/>
    </row>
    <row r="7" spans="1:24" s="42" customFormat="1" ht="13.5" thickBot="1">
      <c r="A7" s="33"/>
      <c r="B7" s="34"/>
      <c r="C7" s="35"/>
      <c r="D7" s="54"/>
      <c r="E7" s="54"/>
      <c r="F7" s="55" t="s">
        <v>39</v>
      </c>
      <c r="G7" s="54"/>
      <c r="H7" s="54"/>
      <c r="I7" s="54"/>
      <c r="J7" s="54"/>
      <c r="K7" s="54"/>
      <c r="L7" s="36"/>
      <c r="M7" s="36"/>
      <c r="N7" s="38"/>
      <c r="O7" s="72" t="s">
        <v>42</v>
      </c>
      <c r="P7" s="36"/>
      <c r="Q7" s="36"/>
      <c r="R7" s="37"/>
      <c r="S7" s="41"/>
      <c r="T7" s="40" t="s">
        <v>44</v>
      </c>
      <c r="U7" s="39"/>
      <c r="V7" s="39"/>
      <c r="W7" s="71"/>
      <c r="X7" s="71"/>
    </row>
    <row r="8" spans="1:24" s="42" customFormat="1" ht="26.25" thickBot="1">
      <c r="A8" s="43" t="s">
        <v>4</v>
      </c>
      <c r="B8" s="44" t="s">
        <v>5</v>
      </c>
      <c r="C8" s="45" t="s">
        <v>6</v>
      </c>
      <c r="D8" s="46" t="s">
        <v>53</v>
      </c>
      <c r="E8" s="47" t="s">
        <v>54</v>
      </c>
      <c r="F8" s="47" t="s">
        <v>55</v>
      </c>
      <c r="G8" s="47" t="s">
        <v>56</v>
      </c>
      <c r="H8" s="47" t="s">
        <v>24</v>
      </c>
      <c r="I8" s="47" t="s">
        <v>57</v>
      </c>
      <c r="J8" s="47" t="s">
        <v>26</v>
      </c>
      <c r="K8" s="47" t="s">
        <v>27</v>
      </c>
      <c r="L8" s="48" t="s">
        <v>72</v>
      </c>
      <c r="M8" s="49" t="s">
        <v>40</v>
      </c>
      <c r="N8" s="43" t="s">
        <v>36</v>
      </c>
      <c r="O8" s="44" t="s">
        <v>37</v>
      </c>
      <c r="P8" s="44" t="s">
        <v>38</v>
      </c>
      <c r="Q8" s="68" t="s">
        <v>58</v>
      </c>
      <c r="R8" s="45" t="s">
        <v>40</v>
      </c>
      <c r="S8" s="53" t="s">
        <v>43</v>
      </c>
      <c r="T8" s="52" t="s">
        <v>45</v>
      </c>
      <c r="U8" s="70" t="s">
        <v>46</v>
      </c>
      <c r="V8" s="51" t="s">
        <v>47</v>
      </c>
      <c r="W8" s="71"/>
      <c r="X8" s="71"/>
    </row>
    <row r="9" spans="1:24" ht="12.75">
      <c r="A9" s="117">
        <v>1</v>
      </c>
      <c r="B9" s="118">
        <v>1436</v>
      </c>
      <c r="C9" s="119" t="s">
        <v>7</v>
      </c>
      <c r="D9" s="120">
        <v>0</v>
      </c>
      <c r="E9" s="121">
        <v>0</v>
      </c>
      <c r="F9" s="121">
        <v>0</v>
      </c>
      <c r="G9" s="121">
        <v>15</v>
      </c>
      <c r="H9" s="121">
        <v>3</v>
      </c>
      <c r="I9" s="121">
        <v>3</v>
      </c>
      <c r="J9" s="121">
        <v>1</v>
      </c>
      <c r="K9" s="121">
        <v>0</v>
      </c>
      <c r="L9" s="129">
        <f>M37</f>
        <v>0</v>
      </c>
      <c r="M9" s="119">
        <f>SUM(D9:L9)</f>
        <v>22</v>
      </c>
      <c r="N9" s="117">
        <v>0</v>
      </c>
      <c r="O9" s="118">
        <v>1</v>
      </c>
      <c r="P9" s="118">
        <v>4</v>
      </c>
      <c r="Q9" s="121">
        <f>S37</f>
        <v>0</v>
      </c>
      <c r="R9" s="119">
        <f>SUM(N9:Q9)</f>
        <v>5</v>
      </c>
      <c r="S9" s="77">
        <v>3</v>
      </c>
      <c r="T9" s="76">
        <f>M9+R9+S9</f>
        <v>30</v>
      </c>
      <c r="U9" s="133">
        <v>7</v>
      </c>
      <c r="V9" s="78"/>
      <c r="W9" s="30"/>
      <c r="X9" s="30"/>
    </row>
    <row r="10" spans="1:24" ht="12.75">
      <c r="A10" s="28">
        <v>2</v>
      </c>
      <c r="B10" s="8">
        <v>1133</v>
      </c>
      <c r="C10" s="14" t="s">
        <v>8</v>
      </c>
      <c r="D10" s="111">
        <v>0</v>
      </c>
      <c r="E10" s="6">
        <v>0</v>
      </c>
      <c r="F10" s="6">
        <v>0</v>
      </c>
      <c r="G10" s="6">
        <v>1</v>
      </c>
      <c r="H10" s="6">
        <v>0</v>
      </c>
      <c r="I10" s="6">
        <v>3</v>
      </c>
      <c r="J10" s="6">
        <v>1</v>
      </c>
      <c r="K10" s="6">
        <v>0</v>
      </c>
      <c r="L10" s="9">
        <f aca="true" t="shared" si="0" ref="L10:L21">M38</f>
        <v>0</v>
      </c>
      <c r="M10" s="14">
        <f aca="true" t="shared" si="1" ref="M10:M21">SUM(D10:L10)</f>
        <v>5</v>
      </c>
      <c r="N10" s="28">
        <v>0</v>
      </c>
      <c r="O10" s="8">
        <v>0</v>
      </c>
      <c r="P10" s="8">
        <v>3</v>
      </c>
      <c r="Q10" s="32">
        <f aca="true" t="shared" si="2" ref="Q10:Q21">S38</f>
        <v>0</v>
      </c>
      <c r="R10" s="26">
        <f aca="true" t="shared" si="3" ref="R10:R21">SUM(N10:Q10)</f>
        <v>3</v>
      </c>
      <c r="S10" s="74">
        <v>3</v>
      </c>
      <c r="T10" s="79">
        <f aca="true" t="shared" si="4" ref="T10:T21">M10+R10+S10</f>
        <v>11</v>
      </c>
      <c r="U10" s="126" t="s">
        <v>79</v>
      </c>
      <c r="V10" s="24"/>
      <c r="W10" s="30"/>
      <c r="X10" s="30"/>
    </row>
    <row r="11" spans="1:22" ht="12.75">
      <c r="A11" s="28">
        <v>3</v>
      </c>
      <c r="B11" s="8">
        <v>712</v>
      </c>
      <c r="C11" s="14" t="s">
        <v>9</v>
      </c>
      <c r="D11" s="111">
        <v>4</v>
      </c>
      <c r="E11" s="6">
        <v>0</v>
      </c>
      <c r="F11" s="6">
        <v>0</v>
      </c>
      <c r="G11" s="6">
        <v>15</v>
      </c>
      <c r="H11" s="6">
        <v>0</v>
      </c>
      <c r="I11" s="6">
        <v>3</v>
      </c>
      <c r="J11" s="6">
        <v>1</v>
      </c>
      <c r="K11" s="6">
        <v>5</v>
      </c>
      <c r="L11" s="9">
        <f t="shared" si="0"/>
        <v>0</v>
      </c>
      <c r="M11" s="14">
        <f t="shared" si="1"/>
        <v>28</v>
      </c>
      <c r="N11" s="28">
        <v>0</v>
      </c>
      <c r="O11" s="8">
        <v>1</v>
      </c>
      <c r="P11" s="8">
        <v>3</v>
      </c>
      <c r="Q11" s="32">
        <f t="shared" si="2"/>
        <v>1</v>
      </c>
      <c r="R11" s="26">
        <f t="shared" si="3"/>
        <v>5</v>
      </c>
      <c r="S11" s="74">
        <v>2</v>
      </c>
      <c r="T11" s="79">
        <f t="shared" si="4"/>
        <v>35</v>
      </c>
      <c r="U11" s="126" t="s">
        <v>85</v>
      </c>
      <c r="V11" s="24"/>
    </row>
    <row r="12" spans="1:22" ht="12.75">
      <c r="A12" s="28">
        <v>4</v>
      </c>
      <c r="B12" s="8">
        <v>714</v>
      </c>
      <c r="C12" s="14" t="s">
        <v>10</v>
      </c>
      <c r="D12" s="111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9">
        <f t="shared" si="0"/>
        <v>0</v>
      </c>
      <c r="M12" s="14">
        <f t="shared" si="1"/>
        <v>1</v>
      </c>
      <c r="N12" s="28">
        <v>0</v>
      </c>
      <c r="O12" s="8">
        <v>0</v>
      </c>
      <c r="P12" s="8">
        <v>3</v>
      </c>
      <c r="Q12" s="32">
        <f t="shared" si="2"/>
        <v>2</v>
      </c>
      <c r="R12" s="26">
        <f t="shared" si="3"/>
        <v>5</v>
      </c>
      <c r="S12" s="74">
        <v>2</v>
      </c>
      <c r="T12" s="79">
        <f t="shared" si="4"/>
        <v>8</v>
      </c>
      <c r="U12" s="134" t="s">
        <v>87</v>
      </c>
      <c r="V12" s="24"/>
    </row>
    <row r="13" spans="1:22" ht="12.75">
      <c r="A13" s="28">
        <v>5</v>
      </c>
      <c r="B13" s="8">
        <v>1008</v>
      </c>
      <c r="C13" s="14" t="s">
        <v>11</v>
      </c>
      <c r="D13" s="111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9">
        <f t="shared" si="0"/>
        <v>0</v>
      </c>
      <c r="M13" s="14">
        <f t="shared" si="1"/>
        <v>0</v>
      </c>
      <c r="N13" s="28">
        <v>0</v>
      </c>
      <c r="O13" s="8">
        <v>0</v>
      </c>
      <c r="P13" s="8">
        <v>3</v>
      </c>
      <c r="Q13" s="32">
        <f t="shared" si="2"/>
        <v>3</v>
      </c>
      <c r="R13" s="26">
        <f t="shared" si="3"/>
        <v>6</v>
      </c>
      <c r="S13" s="74">
        <v>2</v>
      </c>
      <c r="T13" s="79">
        <f t="shared" si="4"/>
        <v>8</v>
      </c>
      <c r="U13" s="134" t="s">
        <v>86</v>
      </c>
      <c r="V13" s="24"/>
    </row>
    <row r="14" spans="1:22" ht="12.75">
      <c r="A14" s="28">
        <v>6</v>
      </c>
      <c r="B14" s="8">
        <v>97</v>
      </c>
      <c r="C14" s="14" t="s">
        <v>12</v>
      </c>
      <c r="D14" s="111">
        <v>0</v>
      </c>
      <c r="E14" s="6">
        <v>0</v>
      </c>
      <c r="F14" s="6">
        <v>0</v>
      </c>
      <c r="G14" s="6">
        <v>10</v>
      </c>
      <c r="H14" s="6">
        <v>0</v>
      </c>
      <c r="I14" s="6">
        <v>0</v>
      </c>
      <c r="J14" s="6">
        <v>1</v>
      </c>
      <c r="K14" s="6">
        <v>0</v>
      </c>
      <c r="L14" s="9">
        <f t="shared" si="0"/>
        <v>0</v>
      </c>
      <c r="M14" s="14">
        <f t="shared" si="1"/>
        <v>11</v>
      </c>
      <c r="N14" s="28">
        <v>0</v>
      </c>
      <c r="O14" s="8">
        <v>1</v>
      </c>
      <c r="P14" s="8">
        <v>3</v>
      </c>
      <c r="Q14" s="32">
        <f t="shared" si="2"/>
        <v>0</v>
      </c>
      <c r="R14" s="26">
        <f t="shared" si="3"/>
        <v>4</v>
      </c>
      <c r="S14" s="74">
        <v>0</v>
      </c>
      <c r="T14" s="79">
        <f t="shared" si="4"/>
        <v>15</v>
      </c>
      <c r="U14" s="126" t="s">
        <v>80</v>
      </c>
      <c r="V14" s="24"/>
    </row>
    <row r="15" spans="1:22" ht="12.75">
      <c r="A15" s="28">
        <v>7</v>
      </c>
      <c r="B15" s="8">
        <v>64</v>
      </c>
      <c r="C15" s="14" t="s">
        <v>13</v>
      </c>
      <c r="D15" s="111">
        <v>1</v>
      </c>
      <c r="E15" s="6">
        <v>0</v>
      </c>
      <c r="F15" s="6">
        <v>0</v>
      </c>
      <c r="G15" s="6">
        <v>30</v>
      </c>
      <c r="H15" s="6">
        <v>0</v>
      </c>
      <c r="I15" s="6">
        <v>0</v>
      </c>
      <c r="J15" s="6">
        <v>0</v>
      </c>
      <c r="K15" s="6">
        <v>0</v>
      </c>
      <c r="L15" s="9">
        <f t="shared" si="0"/>
        <v>0</v>
      </c>
      <c r="M15" s="14">
        <f t="shared" si="1"/>
        <v>31</v>
      </c>
      <c r="N15" s="28">
        <v>0</v>
      </c>
      <c r="O15" s="8">
        <v>1</v>
      </c>
      <c r="P15" s="8">
        <v>5</v>
      </c>
      <c r="Q15" s="32">
        <f t="shared" si="2"/>
        <v>1</v>
      </c>
      <c r="R15" s="26">
        <f t="shared" si="3"/>
        <v>7</v>
      </c>
      <c r="S15" s="74">
        <v>0</v>
      </c>
      <c r="T15" s="79">
        <f t="shared" si="4"/>
        <v>38</v>
      </c>
      <c r="U15" s="126" t="s">
        <v>81</v>
      </c>
      <c r="V15" s="24"/>
    </row>
    <row r="16" spans="1:22" ht="12.75">
      <c r="A16" s="28">
        <v>8</v>
      </c>
      <c r="B16" s="8">
        <v>1541</v>
      </c>
      <c r="C16" s="14" t="s">
        <v>14</v>
      </c>
      <c r="D16" s="111">
        <v>0</v>
      </c>
      <c r="E16" s="6">
        <v>0</v>
      </c>
      <c r="F16" s="6">
        <v>1</v>
      </c>
      <c r="G16" s="6">
        <v>10</v>
      </c>
      <c r="H16" s="6">
        <v>0</v>
      </c>
      <c r="I16" s="6">
        <v>3</v>
      </c>
      <c r="J16" s="6">
        <v>8</v>
      </c>
      <c r="K16" s="6">
        <v>0</v>
      </c>
      <c r="L16" s="9">
        <f t="shared" si="0"/>
        <v>0</v>
      </c>
      <c r="M16" s="14">
        <f t="shared" si="1"/>
        <v>22</v>
      </c>
      <c r="N16" s="28">
        <v>0</v>
      </c>
      <c r="O16" s="8">
        <v>1</v>
      </c>
      <c r="P16" s="8">
        <v>1</v>
      </c>
      <c r="Q16" s="32">
        <f t="shared" si="2"/>
        <v>5</v>
      </c>
      <c r="R16" s="26">
        <f t="shared" si="3"/>
        <v>7</v>
      </c>
      <c r="S16" s="74">
        <v>3</v>
      </c>
      <c r="T16" s="79">
        <f t="shared" si="4"/>
        <v>32</v>
      </c>
      <c r="U16" s="126" t="s">
        <v>77</v>
      </c>
      <c r="V16" s="24"/>
    </row>
    <row r="17" spans="1:22" ht="12.75">
      <c r="A17" s="28">
        <v>9</v>
      </c>
      <c r="B17" s="8">
        <v>665</v>
      </c>
      <c r="C17" s="14" t="s">
        <v>15</v>
      </c>
      <c r="D17" s="111">
        <v>1</v>
      </c>
      <c r="E17" s="6">
        <v>0</v>
      </c>
      <c r="F17" s="6">
        <v>3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9">
        <f t="shared" si="0"/>
        <v>0</v>
      </c>
      <c r="M17" s="14">
        <f t="shared" si="1"/>
        <v>9</v>
      </c>
      <c r="N17" s="28">
        <v>0</v>
      </c>
      <c r="O17" s="8">
        <v>3</v>
      </c>
      <c r="P17" s="8">
        <v>1</v>
      </c>
      <c r="Q17" s="32">
        <f t="shared" si="2"/>
        <v>0</v>
      </c>
      <c r="R17" s="26">
        <f t="shared" si="3"/>
        <v>4</v>
      </c>
      <c r="S17" s="74">
        <v>0</v>
      </c>
      <c r="T17" s="79">
        <f t="shared" si="4"/>
        <v>13</v>
      </c>
      <c r="U17" s="126" t="s">
        <v>82</v>
      </c>
      <c r="V17" s="24"/>
    </row>
    <row r="18" spans="1:22" ht="12.75">
      <c r="A18" s="28">
        <v>10</v>
      </c>
      <c r="B18" s="8">
        <v>29</v>
      </c>
      <c r="C18" s="14" t="s">
        <v>16</v>
      </c>
      <c r="D18" s="111">
        <v>2</v>
      </c>
      <c r="E18" s="6">
        <v>0</v>
      </c>
      <c r="F18" s="6">
        <v>3</v>
      </c>
      <c r="G18" s="6">
        <v>10</v>
      </c>
      <c r="H18" s="6">
        <v>0</v>
      </c>
      <c r="I18" s="6">
        <v>0</v>
      </c>
      <c r="J18" s="6">
        <v>0</v>
      </c>
      <c r="K18" s="6">
        <v>10</v>
      </c>
      <c r="L18" s="9">
        <f t="shared" si="0"/>
        <v>0</v>
      </c>
      <c r="M18" s="14">
        <f t="shared" si="1"/>
        <v>25</v>
      </c>
      <c r="N18" s="28">
        <v>0</v>
      </c>
      <c r="O18" s="8">
        <v>1</v>
      </c>
      <c r="P18" s="8">
        <v>3</v>
      </c>
      <c r="Q18" s="32">
        <f t="shared" si="2"/>
        <v>2</v>
      </c>
      <c r="R18" s="26">
        <f t="shared" si="3"/>
        <v>6</v>
      </c>
      <c r="S18" s="74">
        <v>2</v>
      </c>
      <c r="T18" s="79">
        <f t="shared" si="4"/>
        <v>33</v>
      </c>
      <c r="U18" s="126" t="s">
        <v>74</v>
      </c>
      <c r="V18" s="24"/>
    </row>
    <row r="19" spans="1:22" ht="12.75">
      <c r="A19" s="28">
        <v>11</v>
      </c>
      <c r="B19" s="8">
        <v>1017</v>
      </c>
      <c r="C19" s="14" t="s">
        <v>17</v>
      </c>
      <c r="D19" s="111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9">
        <f t="shared" si="0"/>
        <v>0</v>
      </c>
      <c r="M19" s="14">
        <f t="shared" si="1"/>
        <v>0</v>
      </c>
      <c r="N19" s="28">
        <v>0</v>
      </c>
      <c r="O19" s="8">
        <v>1</v>
      </c>
      <c r="P19" s="8">
        <v>3</v>
      </c>
      <c r="Q19" s="32">
        <f t="shared" si="2"/>
        <v>1</v>
      </c>
      <c r="R19" s="26">
        <f t="shared" si="3"/>
        <v>5</v>
      </c>
      <c r="S19" s="74">
        <v>2</v>
      </c>
      <c r="T19" s="79">
        <f t="shared" si="4"/>
        <v>7</v>
      </c>
      <c r="U19" s="134" t="s">
        <v>83</v>
      </c>
      <c r="V19" s="24"/>
    </row>
    <row r="20" spans="1:22" ht="12.75">
      <c r="A20" s="28">
        <v>12</v>
      </c>
      <c r="B20" s="8">
        <v>1317</v>
      </c>
      <c r="C20" s="14" t="s">
        <v>18</v>
      </c>
      <c r="D20" s="111">
        <v>0</v>
      </c>
      <c r="E20" s="6">
        <v>0</v>
      </c>
      <c r="F20" s="6">
        <v>4</v>
      </c>
      <c r="G20" s="6">
        <v>10</v>
      </c>
      <c r="H20" s="6">
        <v>5</v>
      </c>
      <c r="I20" s="6">
        <v>0</v>
      </c>
      <c r="J20" s="6">
        <v>1</v>
      </c>
      <c r="K20" s="6">
        <v>0</v>
      </c>
      <c r="L20" s="9">
        <f t="shared" si="0"/>
        <v>0</v>
      </c>
      <c r="M20" s="14">
        <f t="shared" si="1"/>
        <v>20</v>
      </c>
      <c r="N20" s="28">
        <v>0</v>
      </c>
      <c r="O20" s="8">
        <v>1</v>
      </c>
      <c r="P20" s="8">
        <v>3</v>
      </c>
      <c r="Q20" s="32">
        <f t="shared" si="2"/>
        <v>4</v>
      </c>
      <c r="R20" s="26">
        <f t="shared" si="3"/>
        <v>8</v>
      </c>
      <c r="S20" s="74">
        <v>3</v>
      </c>
      <c r="T20" s="79">
        <f t="shared" si="4"/>
        <v>31</v>
      </c>
      <c r="U20" s="126" t="s">
        <v>84</v>
      </c>
      <c r="V20" s="24"/>
    </row>
    <row r="21" spans="1:22" ht="13.5" thickBot="1">
      <c r="A21" s="29">
        <v>13</v>
      </c>
      <c r="B21" s="57">
        <v>696</v>
      </c>
      <c r="C21" s="19" t="s">
        <v>19</v>
      </c>
      <c r="D21" s="113">
        <v>8</v>
      </c>
      <c r="E21" s="59">
        <v>0</v>
      </c>
      <c r="F21" s="59">
        <v>0</v>
      </c>
      <c r="G21" s="59">
        <v>6</v>
      </c>
      <c r="H21" s="59">
        <v>0</v>
      </c>
      <c r="I21" s="59">
        <v>5</v>
      </c>
      <c r="J21" s="59">
        <v>0</v>
      </c>
      <c r="K21" s="59">
        <v>0</v>
      </c>
      <c r="L21" s="13">
        <f t="shared" si="0"/>
        <v>0</v>
      </c>
      <c r="M21" s="19">
        <f t="shared" si="1"/>
        <v>19</v>
      </c>
      <c r="N21" s="29">
        <v>0</v>
      </c>
      <c r="O21" s="57">
        <v>2</v>
      </c>
      <c r="P21" s="57">
        <v>4</v>
      </c>
      <c r="Q21" s="123">
        <f t="shared" si="2"/>
        <v>8</v>
      </c>
      <c r="R21" s="124">
        <f t="shared" si="3"/>
        <v>14</v>
      </c>
      <c r="S21" s="75">
        <v>2</v>
      </c>
      <c r="T21" s="80">
        <f t="shared" si="4"/>
        <v>35</v>
      </c>
      <c r="U21" s="127" t="s">
        <v>85</v>
      </c>
      <c r="V21" s="25"/>
    </row>
    <row r="23" spans="4:20" ht="12.75">
      <c r="D23" t="s">
        <v>48</v>
      </c>
      <c r="H23" t="s">
        <v>49</v>
      </c>
      <c r="O23" t="s">
        <v>68</v>
      </c>
      <c r="T23" t="s">
        <v>52</v>
      </c>
    </row>
    <row r="25" spans="2:20" ht="12.75">
      <c r="B25" s="3" t="s">
        <v>50</v>
      </c>
      <c r="D25" s="27"/>
      <c r="E25" s="27"/>
      <c r="F25" s="30"/>
      <c r="G25" s="27"/>
      <c r="H25" s="27"/>
      <c r="I25" s="30"/>
      <c r="J25" s="27"/>
      <c r="K25" s="27"/>
      <c r="L25" s="30"/>
      <c r="M25" s="27"/>
      <c r="N25" s="27"/>
      <c r="P25" s="27"/>
      <c r="Q25" s="27"/>
      <c r="S25" s="27"/>
      <c r="T25" s="27"/>
    </row>
    <row r="28" spans="2:20" ht="12.75">
      <c r="B28" s="27"/>
      <c r="D28" s="27"/>
      <c r="E28" s="27"/>
      <c r="G28" s="27"/>
      <c r="H28" s="27"/>
      <c r="J28" s="27"/>
      <c r="K28" s="27"/>
      <c r="M28" s="27"/>
      <c r="N28" s="27"/>
      <c r="P28" s="27"/>
      <c r="Q28" s="27"/>
      <c r="S28" s="27"/>
      <c r="T28" s="27"/>
    </row>
    <row r="31" spans="2:20" ht="12.75">
      <c r="B31" s="27"/>
      <c r="D31" s="27"/>
      <c r="E31" s="27"/>
      <c r="G31" s="27"/>
      <c r="H31" s="27"/>
      <c r="J31" s="27"/>
      <c r="K31" s="27"/>
      <c r="M31" s="27"/>
      <c r="N31" s="27"/>
      <c r="P31" s="27"/>
      <c r="Q31" s="27"/>
      <c r="S31" s="27"/>
      <c r="T31" s="27"/>
    </row>
    <row r="32" ht="12.75">
      <c r="F32" t="s">
        <v>20</v>
      </c>
    </row>
    <row r="34" spans="6:16" ht="12.75">
      <c r="F34" t="s">
        <v>21</v>
      </c>
      <c r="P34" t="s">
        <v>33</v>
      </c>
    </row>
    <row r="35" ht="13.5" thickBot="1"/>
    <row r="36" spans="1:19" s="42" customFormat="1" ht="26.25" thickBot="1">
      <c r="A36" s="50" t="s">
        <v>4</v>
      </c>
      <c r="B36" s="47" t="s">
        <v>5</v>
      </c>
      <c r="C36" s="49" t="s">
        <v>6</v>
      </c>
      <c r="D36" s="50" t="s">
        <v>59</v>
      </c>
      <c r="E36" s="47" t="s">
        <v>60</v>
      </c>
      <c r="F36" s="47" t="s">
        <v>56</v>
      </c>
      <c r="G36" s="47" t="s">
        <v>24</v>
      </c>
      <c r="H36" s="47" t="s">
        <v>61</v>
      </c>
      <c r="I36" s="47" t="s">
        <v>26</v>
      </c>
      <c r="J36" s="47" t="s">
        <v>27</v>
      </c>
      <c r="K36" s="49" t="s">
        <v>29</v>
      </c>
      <c r="L36" s="50" t="s">
        <v>62</v>
      </c>
      <c r="M36" s="64" t="s">
        <v>31</v>
      </c>
      <c r="N36" s="38" t="s">
        <v>36</v>
      </c>
      <c r="O36" s="65" t="s">
        <v>37</v>
      </c>
      <c r="P36" s="65" t="s">
        <v>78</v>
      </c>
      <c r="Q36" s="135" t="s">
        <v>29</v>
      </c>
      <c r="R36" s="64" t="s">
        <v>30</v>
      </c>
      <c r="S36" s="37" t="s">
        <v>31</v>
      </c>
    </row>
    <row r="37" spans="1:19" ht="12.75">
      <c r="A37" s="117">
        <v>1</v>
      </c>
      <c r="B37" s="118">
        <v>1436</v>
      </c>
      <c r="C37" s="119" t="s">
        <v>7</v>
      </c>
      <c r="D37" s="130">
        <v>0.0004976851851851852</v>
      </c>
      <c r="E37" s="131">
        <v>0.001261574074074074</v>
      </c>
      <c r="F37" s="131">
        <v>0.002627314814814815</v>
      </c>
      <c r="G37" s="131">
        <v>0.0012268518518518518</v>
      </c>
      <c r="H37" s="131">
        <v>0.0011689814814814816</v>
      </c>
      <c r="I37" s="131">
        <v>0.001388888888888889</v>
      </c>
      <c r="J37" s="131">
        <v>0.004363425925925926</v>
      </c>
      <c r="K37" s="131">
        <f>SUM(D37:J37)</f>
        <v>0.012534722222222221</v>
      </c>
      <c r="L37" s="131">
        <v>0</v>
      </c>
      <c r="M37" s="132">
        <f>MINUTE(L37)</f>
        <v>0</v>
      </c>
      <c r="N37" s="130">
        <v>0.003101851851851852</v>
      </c>
      <c r="O37" s="131">
        <v>0.0042824074074074075</v>
      </c>
      <c r="P37" s="131">
        <v>0.006377314814814815</v>
      </c>
      <c r="Q37" s="7">
        <f>SUM(N37:O37)</f>
        <v>0.00738425925925926</v>
      </c>
      <c r="R37" s="131">
        <f>Q37-Q52</f>
        <v>0.0004398148148148156</v>
      </c>
      <c r="S37" s="132">
        <f>MINUTE(R37)</f>
        <v>0</v>
      </c>
    </row>
    <row r="38" spans="1:19" ht="12.75">
      <c r="A38" s="28">
        <v>2</v>
      </c>
      <c r="B38" s="8">
        <v>1133</v>
      </c>
      <c r="C38" s="14" t="s">
        <v>8</v>
      </c>
      <c r="D38" s="62">
        <v>0.0005092592592592592</v>
      </c>
      <c r="E38" s="1">
        <v>0.0013078703703703705</v>
      </c>
      <c r="F38" s="1">
        <v>0.002314814814814815</v>
      </c>
      <c r="G38" s="1">
        <v>0.0016666666666666668</v>
      </c>
      <c r="H38" s="1">
        <v>0.0010416666666666667</v>
      </c>
      <c r="I38" s="1">
        <v>0.0014930555555555556</v>
      </c>
      <c r="J38" s="1">
        <v>0.006967592592592592</v>
      </c>
      <c r="K38" s="31">
        <f>SUM(D38:J38)</f>
        <v>0.015300925925925926</v>
      </c>
      <c r="L38" s="1">
        <v>0</v>
      </c>
      <c r="M38" s="56">
        <f>MINUTE(L38)</f>
        <v>0</v>
      </c>
      <c r="N38" s="62">
        <v>0.0036226851851851854</v>
      </c>
      <c r="O38" s="1">
        <v>0.0037847222222222223</v>
      </c>
      <c r="P38" s="1">
        <v>0.0067476851851851856</v>
      </c>
      <c r="Q38" s="7">
        <f aca="true" t="shared" si="5" ref="Q38:Q49">SUM(N38:O38)</f>
        <v>0.007407407407407408</v>
      </c>
      <c r="R38" s="1">
        <f>Q38-Q52</f>
        <v>0.00046296296296296363</v>
      </c>
      <c r="S38" s="56">
        <f aca="true" t="shared" si="6" ref="S38:S49">MINUTE(R38)</f>
        <v>0</v>
      </c>
    </row>
    <row r="39" spans="1:19" ht="12.75">
      <c r="A39" s="28">
        <v>3</v>
      </c>
      <c r="B39" s="8">
        <v>712</v>
      </c>
      <c r="C39" s="14" t="s">
        <v>9</v>
      </c>
      <c r="D39" s="62">
        <v>0.0005902777777777778</v>
      </c>
      <c r="E39" s="1">
        <v>0.002013888888888889</v>
      </c>
      <c r="F39" s="1">
        <v>0.0037037037037037034</v>
      </c>
      <c r="G39" s="1">
        <v>0.0012152777777777778</v>
      </c>
      <c r="H39" s="1">
        <v>0.0015046296296296294</v>
      </c>
      <c r="I39" s="1">
        <v>0.0017824074074074072</v>
      </c>
      <c r="J39" s="1">
        <v>0.005763888888888889</v>
      </c>
      <c r="K39" s="1">
        <f aca="true" t="shared" si="7" ref="K38:K49">SUM(D39:J39)</f>
        <v>0.016574074074074074</v>
      </c>
      <c r="L39" s="1">
        <v>0</v>
      </c>
      <c r="M39" s="56">
        <f aca="true" t="shared" si="8" ref="M39:M49">MINUTE(L39)</f>
        <v>0</v>
      </c>
      <c r="N39" s="62">
        <v>0.0037962962962962963</v>
      </c>
      <c r="O39" s="1">
        <v>0.003993055555555556</v>
      </c>
      <c r="P39" s="1">
        <v>0.007430555555555555</v>
      </c>
      <c r="Q39" s="7">
        <f t="shared" si="5"/>
        <v>0.007789351851851853</v>
      </c>
      <c r="R39" s="1">
        <f>Q39-Q52</f>
        <v>0.0008449074074074088</v>
      </c>
      <c r="S39" s="56">
        <f t="shared" si="6"/>
        <v>1</v>
      </c>
    </row>
    <row r="40" spans="1:19" ht="12.75">
      <c r="A40" s="28">
        <v>4</v>
      </c>
      <c r="B40" s="8">
        <v>714</v>
      </c>
      <c r="C40" s="14" t="s">
        <v>10</v>
      </c>
      <c r="D40" s="62">
        <v>0.0004513888888888889</v>
      </c>
      <c r="E40" s="1">
        <v>0.0018518518518518517</v>
      </c>
      <c r="F40" s="1">
        <v>0.0026041666666666665</v>
      </c>
      <c r="G40" s="1">
        <v>0.0016087962962962963</v>
      </c>
      <c r="H40" s="1">
        <v>0.001412037037037037</v>
      </c>
      <c r="I40" s="1">
        <v>0.0013078703703703705</v>
      </c>
      <c r="J40" s="1">
        <v>0.003206018518518519</v>
      </c>
      <c r="K40" s="1">
        <f t="shared" si="7"/>
        <v>0.012442129629629631</v>
      </c>
      <c r="L40" s="1">
        <v>0</v>
      </c>
      <c r="M40" s="56">
        <f t="shared" si="8"/>
        <v>0</v>
      </c>
      <c r="N40" s="62">
        <v>0.005706018518518519</v>
      </c>
      <c r="O40" s="1">
        <v>0.002835648148148148</v>
      </c>
      <c r="P40" s="1">
        <v>0.007789351851851852</v>
      </c>
      <c r="Q40" s="7">
        <f t="shared" si="5"/>
        <v>0.008541666666666666</v>
      </c>
      <c r="R40" s="1">
        <f>Q40-Q52</f>
        <v>0.001597222222222222</v>
      </c>
      <c r="S40" s="56">
        <f t="shared" si="6"/>
        <v>2</v>
      </c>
    </row>
    <row r="41" spans="1:19" ht="12.75">
      <c r="A41" s="28">
        <v>5</v>
      </c>
      <c r="B41" s="8">
        <v>1008</v>
      </c>
      <c r="C41" s="14" t="s">
        <v>11</v>
      </c>
      <c r="D41" s="62">
        <v>0.00035879629629629635</v>
      </c>
      <c r="E41" s="1">
        <v>0.0012384259259259258</v>
      </c>
      <c r="F41" s="1">
        <v>0.0014467592592592594</v>
      </c>
      <c r="G41" s="1">
        <v>0.0014467592592592594</v>
      </c>
      <c r="H41" s="1">
        <v>0.0010416666666666667</v>
      </c>
      <c r="I41" s="1">
        <v>0.0013194444444444443</v>
      </c>
      <c r="J41" s="1">
        <v>0.004826388888888889</v>
      </c>
      <c r="K41" s="1">
        <f t="shared" si="7"/>
        <v>0.01167824074074074</v>
      </c>
      <c r="L41" s="1">
        <v>0</v>
      </c>
      <c r="M41" s="56">
        <f t="shared" si="8"/>
        <v>0</v>
      </c>
      <c r="N41" s="62">
        <v>0.00537037037037037</v>
      </c>
      <c r="O41" s="1">
        <v>0.0037037037037037034</v>
      </c>
      <c r="P41" s="1">
        <v>0.006828703703703704</v>
      </c>
      <c r="Q41" s="7">
        <f t="shared" si="5"/>
        <v>0.009074074074074073</v>
      </c>
      <c r="R41" s="1">
        <f>Q41-Q52</f>
        <v>0.002129629629629629</v>
      </c>
      <c r="S41" s="56">
        <f t="shared" si="6"/>
        <v>3</v>
      </c>
    </row>
    <row r="42" spans="1:19" ht="12.75">
      <c r="A42" s="28">
        <v>6</v>
      </c>
      <c r="B42" s="8">
        <v>97</v>
      </c>
      <c r="C42" s="14" t="s">
        <v>12</v>
      </c>
      <c r="D42" s="62">
        <v>0.00038194444444444446</v>
      </c>
      <c r="E42" s="1">
        <v>0.0011458333333333333</v>
      </c>
      <c r="F42" s="1">
        <v>0.003761574074074074</v>
      </c>
      <c r="G42" s="1">
        <v>0.0014930555555555556</v>
      </c>
      <c r="H42" s="1">
        <v>0.0013310185185185185</v>
      </c>
      <c r="I42" s="1">
        <v>0.002002314814814815</v>
      </c>
      <c r="J42" s="1">
        <v>0.005520833333333333</v>
      </c>
      <c r="K42" s="1">
        <f t="shared" si="7"/>
        <v>0.015636574074074074</v>
      </c>
      <c r="L42" s="1">
        <v>0</v>
      </c>
      <c r="M42" s="56">
        <f t="shared" si="8"/>
        <v>0</v>
      </c>
      <c r="N42" s="62">
        <v>0.0035416666666666665</v>
      </c>
      <c r="O42" s="1">
        <v>0.002488425925925926</v>
      </c>
      <c r="P42" s="1">
        <v>0.00673611111111111</v>
      </c>
      <c r="Q42" s="7">
        <f t="shared" si="5"/>
        <v>0.006030092592592592</v>
      </c>
      <c r="R42" s="1">
        <v>0</v>
      </c>
      <c r="S42" s="56">
        <f t="shared" si="6"/>
        <v>0</v>
      </c>
    </row>
    <row r="43" spans="1:19" ht="12.75">
      <c r="A43" s="28">
        <v>7</v>
      </c>
      <c r="B43" s="8">
        <v>64</v>
      </c>
      <c r="C43" s="14" t="s">
        <v>13</v>
      </c>
      <c r="D43" s="62">
        <v>0.0006018518518518519</v>
      </c>
      <c r="E43" s="1">
        <v>0.0014583333333333334</v>
      </c>
      <c r="F43" s="1">
        <v>0.003587962962962963</v>
      </c>
      <c r="G43" s="1">
        <v>0.002384259259259259</v>
      </c>
      <c r="H43" s="1">
        <v>0.0010879629629629629</v>
      </c>
      <c r="I43" s="1">
        <v>0.002199074074074074</v>
      </c>
      <c r="J43" s="1">
        <v>0.007060185185185184</v>
      </c>
      <c r="K43" s="1">
        <f t="shared" si="7"/>
        <v>0.018379629629629628</v>
      </c>
      <c r="L43" s="1">
        <v>0</v>
      </c>
      <c r="M43" s="56">
        <f t="shared" si="8"/>
        <v>0</v>
      </c>
      <c r="N43" s="62">
        <v>0.003761574074074074</v>
      </c>
      <c r="O43" s="1">
        <v>0.004166666666666667</v>
      </c>
      <c r="P43" s="1">
        <v>0.007060185185185184</v>
      </c>
      <c r="Q43" s="7">
        <f t="shared" si="5"/>
        <v>0.007928240740740741</v>
      </c>
      <c r="R43" s="1">
        <f>Q43-Q52</f>
        <v>0.0009837962962962968</v>
      </c>
      <c r="S43" s="56">
        <f t="shared" si="6"/>
        <v>1</v>
      </c>
    </row>
    <row r="44" spans="1:19" ht="12.75">
      <c r="A44" s="28">
        <v>8</v>
      </c>
      <c r="B44" s="8">
        <v>1541</v>
      </c>
      <c r="C44" s="14" t="s">
        <v>14</v>
      </c>
      <c r="D44" s="62">
        <v>0.0004166666666666667</v>
      </c>
      <c r="E44" s="1">
        <v>0.0013310185185185185</v>
      </c>
      <c r="F44" s="1">
        <v>0.002314814814814815</v>
      </c>
      <c r="G44" s="1">
        <v>0.0016435185185185183</v>
      </c>
      <c r="H44" s="1">
        <v>0.0008101851851851852</v>
      </c>
      <c r="I44" s="1">
        <v>0.0024652777777777776</v>
      </c>
      <c r="J44" s="1">
        <v>0.005844907407407407</v>
      </c>
      <c r="K44" s="1">
        <f t="shared" si="7"/>
        <v>0.014826388888888889</v>
      </c>
      <c r="L44" s="1">
        <v>0</v>
      </c>
      <c r="M44" s="56">
        <f t="shared" si="8"/>
        <v>0</v>
      </c>
      <c r="N44" s="62">
        <v>0.004236111111111111</v>
      </c>
      <c r="O44" s="1">
        <v>0.0067708333333333336</v>
      </c>
      <c r="P44" s="1">
        <v>0.007928240740740741</v>
      </c>
      <c r="Q44" s="7">
        <f t="shared" si="5"/>
        <v>0.011006944444444444</v>
      </c>
      <c r="R44" s="1">
        <f>Q44-Q52</f>
        <v>0.0040625</v>
      </c>
      <c r="S44" s="56">
        <f t="shared" si="6"/>
        <v>5</v>
      </c>
    </row>
    <row r="45" spans="1:19" ht="12.75">
      <c r="A45" s="28">
        <v>9</v>
      </c>
      <c r="B45" s="8">
        <v>665</v>
      </c>
      <c r="C45" s="14" t="s">
        <v>15</v>
      </c>
      <c r="D45" s="62">
        <v>0.00042824074074074075</v>
      </c>
      <c r="E45" s="1">
        <v>0.0013194444444444443</v>
      </c>
      <c r="F45" s="1">
        <v>0.0017824074074074072</v>
      </c>
      <c r="G45" s="1">
        <v>0.0010532407407407407</v>
      </c>
      <c r="H45" s="1">
        <v>0.001388888888888889</v>
      </c>
      <c r="I45" s="1">
        <v>0.0012962962962962963</v>
      </c>
      <c r="J45" s="1">
        <v>0.0037152777777777774</v>
      </c>
      <c r="K45" s="1">
        <f t="shared" si="7"/>
        <v>0.010983796296296297</v>
      </c>
      <c r="L45" s="1">
        <v>0</v>
      </c>
      <c r="M45" s="56">
        <f t="shared" si="8"/>
        <v>0</v>
      </c>
      <c r="N45" s="62">
        <v>0.0021412037037037038</v>
      </c>
      <c r="O45" s="1">
        <v>0.003587962962962963</v>
      </c>
      <c r="P45" s="1">
        <v>0.008657407407407407</v>
      </c>
      <c r="Q45" s="7">
        <f t="shared" si="5"/>
        <v>0.005729166666666667</v>
      </c>
      <c r="R45" s="1">
        <v>0</v>
      </c>
      <c r="S45" s="56">
        <f t="shared" si="6"/>
        <v>0</v>
      </c>
    </row>
    <row r="46" spans="1:19" ht="12.75">
      <c r="A46" s="28">
        <v>10</v>
      </c>
      <c r="B46" s="8">
        <v>29</v>
      </c>
      <c r="C46" s="14" t="s">
        <v>16</v>
      </c>
      <c r="D46" s="62">
        <v>0.0005671296296296296</v>
      </c>
      <c r="E46" s="1">
        <v>0.0017013888888888892</v>
      </c>
      <c r="F46" s="1">
        <v>0.003125</v>
      </c>
      <c r="G46" s="1">
        <v>0.0012962962962962963</v>
      </c>
      <c r="H46" s="1">
        <v>0.0012731481481481483</v>
      </c>
      <c r="I46" s="1">
        <v>0.0019444444444444442</v>
      </c>
      <c r="J46" s="1">
        <v>0.005671296296296296</v>
      </c>
      <c r="K46" s="1">
        <f t="shared" si="7"/>
        <v>0.015578703703703704</v>
      </c>
      <c r="L46" s="1">
        <v>0</v>
      </c>
      <c r="M46" s="56">
        <f t="shared" si="8"/>
        <v>0</v>
      </c>
      <c r="N46" s="62">
        <v>0.004953703703703704</v>
      </c>
      <c r="O46" s="1">
        <v>0.004050925925925926</v>
      </c>
      <c r="P46" s="1">
        <v>0.005902777777777778</v>
      </c>
      <c r="Q46" s="7">
        <f t="shared" si="5"/>
        <v>0.00900462962962963</v>
      </c>
      <c r="R46" s="1">
        <f>Q46-Q52</f>
        <v>0.0020601851851851857</v>
      </c>
      <c r="S46" s="56">
        <f t="shared" si="6"/>
        <v>2</v>
      </c>
    </row>
    <row r="47" spans="1:19" ht="12.75">
      <c r="A47" s="28">
        <v>11</v>
      </c>
      <c r="B47" s="8">
        <v>1017</v>
      </c>
      <c r="C47" s="14" t="s">
        <v>17</v>
      </c>
      <c r="D47" s="62">
        <v>0.0004050925925925926</v>
      </c>
      <c r="E47" s="1">
        <v>0.0011574074074074073</v>
      </c>
      <c r="F47" s="1">
        <v>0.002314814814814815</v>
      </c>
      <c r="G47" s="1">
        <v>0.0013541666666666667</v>
      </c>
      <c r="H47" s="1">
        <v>0.0008796296296296296</v>
      </c>
      <c r="I47" s="1">
        <v>0.0013425925925925925</v>
      </c>
      <c r="J47" s="1">
        <v>0.0032175925925925926</v>
      </c>
      <c r="K47" s="1">
        <f t="shared" si="7"/>
        <v>0.010671296296296297</v>
      </c>
      <c r="L47" s="1">
        <v>0</v>
      </c>
      <c r="M47" s="56">
        <f t="shared" si="8"/>
        <v>0</v>
      </c>
      <c r="N47" s="62">
        <v>0.0033912037037037036</v>
      </c>
      <c r="O47" s="1">
        <v>0.004930555555555555</v>
      </c>
      <c r="P47" s="1">
        <v>0.00636574074074074</v>
      </c>
      <c r="Q47" s="7">
        <f t="shared" si="5"/>
        <v>0.008321759259259258</v>
      </c>
      <c r="R47" s="1">
        <f>Q47-Q52</f>
        <v>0.0013773148148148139</v>
      </c>
      <c r="S47" s="56">
        <f t="shared" si="6"/>
        <v>1</v>
      </c>
    </row>
    <row r="48" spans="1:19" ht="12.75">
      <c r="A48" s="28">
        <v>12</v>
      </c>
      <c r="B48" s="8">
        <v>1317</v>
      </c>
      <c r="C48" s="14" t="s">
        <v>18</v>
      </c>
      <c r="D48" s="62">
        <v>0.0006134259259259259</v>
      </c>
      <c r="E48" s="1">
        <v>0.0012384259259259258</v>
      </c>
      <c r="F48" s="1">
        <v>0.002372685185185185</v>
      </c>
      <c r="G48" s="1">
        <v>0.001990740740740741</v>
      </c>
      <c r="H48" s="1">
        <v>0.0012152777777777778</v>
      </c>
      <c r="I48" s="1">
        <v>0.0016087962962962963</v>
      </c>
      <c r="J48" s="1">
        <v>0.007175925925925926</v>
      </c>
      <c r="K48" s="1">
        <f t="shared" si="7"/>
        <v>0.01621527777777778</v>
      </c>
      <c r="L48" s="1">
        <v>0</v>
      </c>
      <c r="M48" s="56">
        <f t="shared" si="8"/>
        <v>0</v>
      </c>
      <c r="N48" s="62">
        <v>0.006585648148148147</v>
      </c>
      <c r="O48" s="1">
        <v>0.003472222222222222</v>
      </c>
      <c r="P48" s="1">
        <v>0.007199074074074074</v>
      </c>
      <c r="Q48" s="7">
        <f t="shared" si="5"/>
        <v>0.01005787037037037</v>
      </c>
      <c r="R48" s="1">
        <f>Q48-Q52</f>
        <v>0.0031134259259259257</v>
      </c>
      <c r="S48" s="56">
        <f t="shared" si="6"/>
        <v>4</v>
      </c>
    </row>
    <row r="49" spans="1:19" ht="13.5" thickBot="1">
      <c r="A49" s="29">
        <v>13</v>
      </c>
      <c r="B49" s="57">
        <v>696</v>
      </c>
      <c r="C49" s="19" t="s">
        <v>19</v>
      </c>
      <c r="D49" s="63">
        <v>0.0004976851851851852</v>
      </c>
      <c r="E49" s="58">
        <v>0.001365740740740741</v>
      </c>
      <c r="F49" s="58">
        <v>0.001990740740740741</v>
      </c>
      <c r="G49" s="58">
        <v>0.0013773148148148147</v>
      </c>
      <c r="H49" s="58">
        <v>0.0012731481481481483</v>
      </c>
      <c r="I49" s="58">
        <v>0.001597222222222222</v>
      </c>
      <c r="J49" s="58">
        <v>0.00556712962962963</v>
      </c>
      <c r="K49" s="58">
        <f t="shared" si="7"/>
        <v>0.013668981481481483</v>
      </c>
      <c r="L49" s="58">
        <v>0</v>
      </c>
      <c r="M49" s="60">
        <f t="shared" si="8"/>
        <v>0</v>
      </c>
      <c r="N49" s="63">
        <v>0.008275462962962962</v>
      </c>
      <c r="O49" s="58">
        <v>0.0042824074074074075</v>
      </c>
      <c r="P49" s="58">
        <v>0.0061574074074074074</v>
      </c>
      <c r="Q49" s="7">
        <f t="shared" si="5"/>
        <v>0.012557870370370369</v>
      </c>
      <c r="R49" s="58">
        <f>Q49-Q52</f>
        <v>0.0056134259259259245</v>
      </c>
      <c r="S49" s="60">
        <f t="shared" si="6"/>
        <v>8</v>
      </c>
    </row>
    <row r="50" spans="14:18" ht="12.75">
      <c r="N50" s="2"/>
      <c r="O50" s="2"/>
      <c r="P50" s="2"/>
      <c r="Q50" s="2"/>
      <c r="R50" s="2"/>
    </row>
    <row r="51" spans="14:18" ht="12.75">
      <c r="N51" s="2"/>
      <c r="O51" s="2"/>
      <c r="P51" s="2"/>
      <c r="Q51" s="2"/>
      <c r="R51" s="2"/>
    </row>
    <row r="52" spans="4:18" ht="12.75">
      <c r="D52" t="s">
        <v>32</v>
      </c>
      <c r="F52" s="1">
        <v>0.027777777777777776</v>
      </c>
      <c r="N52" s="2"/>
      <c r="O52" s="2" t="s">
        <v>34</v>
      </c>
      <c r="P52" s="2"/>
      <c r="Q52" s="2">
        <v>0.006944444444444444</v>
      </c>
      <c r="R52" s="2" t="s">
        <v>35</v>
      </c>
    </row>
    <row r="55" ht="12.75">
      <c r="R55" s="2"/>
    </row>
  </sheetData>
  <printOptions/>
  <pageMargins left="0.5905511811023623" right="0.5905511811023623" top="0.7874015748031497" bottom="0.7874015748031497" header="0" footer="0"/>
  <pageSetup fitToWidth="2" horizontalDpi="600" verticalDpi="600" orientation="landscape" paperSize="9" r:id="rId1"/>
  <headerFooter alignWithMargins="0">
    <oddFooter>&amp;L&amp;T</oddFooter>
  </headerFooter>
  <rowBreaks count="1" manualBreakCount="1">
    <brk id="3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view="pageBreakPreview" zoomScaleNormal="50" zoomScaleSheetLayoutView="100" workbookViewId="0" topLeftCell="A7">
      <pane xSplit="3" ySplit="2" topLeftCell="L9" activePane="bottomRight" state="frozen"/>
      <selection pane="topLeft" activeCell="A7" sqref="A7"/>
      <selection pane="topRight" activeCell="D7" sqref="D7"/>
      <selection pane="bottomLeft" activeCell="A9" sqref="A9"/>
      <selection pane="bottomRight" activeCell="S13" sqref="S12:S13"/>
    </sheetView>
  </sheetViews>
  <sheetFormatPr defaultColWidth="9.00390625" defaultRowHeight="12.75"/>
  <cols>
    <col min="1" max="1" width="5.00390625" style="0" customWidth="1"/>
    <col min="2" max="2" width="10.875" style="0" customWidth="1"/>
    <col min="3" max="3" width="24.25390625" style="0" customWidth="1"/>
    <col min="4" max="4" width="10.375" style="0" customWidth="1"/>
    <col min="5" max="5" width="9.00390625" style="0" customWidth="1"/>
    <col min="6" max="6" width="10.625" style="0" customWidth="1"/>
    <col min="7" max="7" width="9.375" style="0" bestFit="1" customWidth="1"/>
    <col min="8" max="8" width="8.625" style="0" customWidth="1"/>
    <col min="9" max="9" width="9.375" style="0" bestFit="1" customWidth="1"/>
    <col min="10" max="10" width="10.375" style="0" customWidth="1"/>
    <col min="11" max="11" width="11.375" style="0" customWidth="1"/>
    <col min="12" max="12" width="9.25390625" style="0" customWidth="1"/>
    <col min="13" max="13" width="10.125" style="3" customWidth="1"/>
    <col min="14" max="14" width="9.25390625" style="0" customWidth="1"/>
    <col min="15" max="15" width="10.625" style="0" bestFit="1" customWidth="1"/>
    <col min="16" max="16" width="11.25390625" style="0" customWidth="1"/>
    <col min="17" max="17" width="9.875" style="0" bestFit="1" customWidth="1"/>
    <col min="18" max="18" width="11.75390625" style="0" customWidth="1"/>
    <col min="19" max="19" width="11.375" style="0" customWidth="1"/>
    <col min="20" max="20" width="14.125" style="0" customWidth="1"/>
    <col min="21" max="21" width="10.125" style="0" customWidth="1"/>
    <col min="22" max="22" width="13.625" style="0" customWidth="1"/>
  </cols>
  <sheetData>
    <row r="2" spans="5:11" ht="15.75">
      <c r="E2" t="s">
        <v>0</v>
      </c>
      <c r="K2" s="110" t="s">
        <v>1</v>
      </c>
    </row>
    <row r="3" spans="11:12" ht="15.75">
      <c r="K3" s="110" t="s">
        <v>70</v>
      </c>
      <c r="L3" s="83" t="s">
        <v>71</v>
      </c>
    </row>
    <row r="4" spans="2:16" ht="12.75">
      <c r="B4" s="15" t="s">
        <v>2</v>
      </c>
      <c r="P4" s="15" t="s">
        <v>69</v>
      </c>
    </row>
    <row r="6" ht="13.5" thickBot="1">
      <c r="B6" s="15" t="s">
        <v>69</v>
      </c>
    </row>
    <row r="7" spans="1:20" s="30" customFormat="1" ht="13.5" thickBot="1">
      <c r="A7" s="17"/>
      <c r="B7" s="18"/>
      <c r="C7" s="20"/>
      <c r="D7" s="10"/>
      <c r="E7" s="11"/>
      <c r="F7" s="12" t="s">
        <v>39</v>
      </c>
      <c r="G7" s="11"/>
      <c r="H7" s="11"/>
      <c r="I7" s="11"/>
      <c r="J7" s="11"/>
      <c r="K7" s="16"/>
      <c r="L7" s="10"/>
      <c r="M7" s="12" t="s">
        <v>42</v>
      </c>
      <c r="N7" s="11"/>
      <c r="O7" s="11"/>
      <c r="P7" s="16"/>
      <c r="Q7" s="17"/>
      <c r="R7" s="69" t="s">
        <v>44</v>
      </c>
      <c r="S7" s="23"/>
      <c r="T7" s="20"/>
    </row>
    <row r="8" spans="1:20" s="42" customFormat="1" ht="26.25" thickBot="1">
      <c r="A8" s="66" t="s">
        <v>4</v>
      </c>
      <c r="B8" s="44" t="s">
        <v>5</v>
      </c>
      <c r="C8" s="53" t="s">
        <v>6</v>
      </c>
      <c r="D8" s="67" t="s">
        <v>63</v>
      </c>
      <c r="E8" s="44" t="s">
        <v>64</v>
      </c>
      <c r="F8" s="44" t="s">
        <v>65</v>
      </c>
      <c r="G8" s="44" t="s">
        <v>24</v>
      </c>
      <c r="H8" s="44" t="s">
        <v>57</v>
      </c>
      <c r="I8" s="44" t="s">
        <v>26</v>
      </c>
      <c r="J8" s="68" t="s">
        <v>66</v>
      </c>
      <c r="K8" s="45" t="s">
        <v>40</v>
      </c>
      <c r="L8" s="43" t="s">
        <v>37</v>
      </c>
      <c r="M8" s="44" t="s">
        <v>36</v>
      </c>
      <c r="N8" s="44" t="s">
        <v>51</v>
      </c>
      <c r="O8" s="68" t="s">
        <v>41</v>
      </c>
      <c r="P8" s="45" t="s">
        <v>40</v>
      </c>
      <c r="Q8" s="66" t="s">
        <v>43</v>
      </c>
      <c r="R8" s="51" t="s">
        <v>67</v>
      </c>
      <c r="S8" s="70" t="s">
        <v>46</v>
      </c>
      <c r="T8" s="53" t="s">
        <v>47</v>
      </c>
    </row>
    <row r="9" spans="1:20" ht="12.75">
      <c r="A9" s="117">
        <v>1</v>
      </c>
      <c r="B9" s="118">
        <v>1347</v>
      </c>
      <c r="C9" s="119" t="s">
        <v>7</v>
      </c>
      <c r="D9" s="120">
        <v>8</v>
      </c>
      <c r="E9" s="121">
        <v>1</v>
      </c>
      <c r="F9" s="121">
        <v>11</v>
      </c>
      <c r="G9" s="121">
        <v>0</v>
      </c>
      <c r="H9" s="121">
        <v>5</v>
      </c>
      <c r="I9" s="121">
        <v>2</v>
      </c>
      <c r="J9" s="121">
        <f>K43</f>
        <v>0</v>
      </c>
      <c r="K9" s="119">
        <f>SUM(D9:J9)</f>
        <v>27</v>
      </c>
      <c r="L9" s="117">
        <v>0</v>
      </c>
      <c r="M9" s="118">
        <v>0</v>
      </c>
      <c r="N9" s="118">
        <v>0</v>
      </c>
      <c r="O9" s="121">
        <f>Q43</f>
        <v>19</v>
      </c>
      <c r="P9" s="119">
        <f>SUM(L9:O9)</f>
        <v>19</v>
      </c>
      <c r="Q9" s="76">
        <v>0</v>
      </c>
      <c r="R9" s="77">
        <f>K9+P9+Q9</f>
        <v>46</v>
      </c>
      <c r="S9" s="77">
        <v>12</v>
      </c>
      <c r="T9" s="122"/>
    </row>
    <row r="10" spans="1:20" ht="12.75">
      <c r="A10" s="28">
        <v>2</v>
      </c>
      <c r="B10" s="8">
        <v>1133</v>
      </c>
      <c r="C10" s="14" t="s">
        <v>8</v>
      </c>
      <c r="D10" s="111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f>K44</f>
        <v>0</v>
      </c>
      <c r="K10" s="14">
        <f>SUM(D10:J10)</f>
        <v>0</v>
      </c>
      <c r="L10" s="28">
        <v>2</v>
      </c>
      <c r="M10" s="8">
        <v>0</v>
      </c>
      <c r="N10" s="8">
        <v>0</v>
      </c>
      <c r="O10" s="32">
        <f aca="true" t="shared" si="0" ref="O10:O21">Q44</f>
        <v>3</v>
      </c>
      <c r="P10" s="26">
        <f aca="true" t="shared" si="1" ref="P10:P21">SUM(L10:O10)</f>
        <v>5</v>
      </c>
      <c r="Q10" s="112">
        <v>1</v>
      </c>
      <c r="R10" s="73">
        <f aca="true" t="shared" si="2" ref="R10:R21">K10+P10+Q10</f>
        <v>6</v>
      </c>
      <c r="S10" s="128">
        <v>1</v>
      </c>
      <c r="T10" s="21"/>
    </row>
    <row r="11" spans="1:20" ht="12.75">
      <c r="A11" s="28">
        <v>3</v>
      </c>
      <c r="B11" s="8">
        <v>79</v>
      </c>
      <c r="C11" s="14" t="s">
        <v>9</v>
      </c>
      <c r="D11" s="111">
        <v>16</v>
      </c>
      <c r="E11" s="6">
        <v>0</v>
      </c>
      <c r="F11" s="6">
        <v>11</v>
      </c>
      <c r="G11" s="6">
        <v>15</v>
      </c>
      <c r="H11" s="6">
        <v>5</v>
      </c>
      <c r="I11" s="6">
        <v>0</v>
      </c>
      <c r="J11" s="6">
        <f>K45</f>
        <v>0</v>
      </c>
      <c r="K11" s="14">
        <f>SUM(D11:J11)</f>
        <v>47</v>
      </c>
      <c r="L11" s="28">
        <v>3</v>
      </c>
      <c r="M11" s="8">
        <v>0</v>
      </c>
      <c r="N11" s="8">
        <v>0</v>
      </c>
      <c r="O11" s="32">
        <f t="shared" si="0"/>
        <v>15</v>
      </c>
      <c r="P11" s="26">
        <f t="shared" si="1"/>
        <v>18</v>
      </c>
      <c r="Q11" s="112">
        <v>0</v>
      </c>
      <c r="R11" s="73">
        <f t="shared" si="2"/>
        <v>65</v>
      </c>
      <c r="S11" s="74">
        <v>13</v>
      </c>
      <c r="T11" s="21"/>
    </row>
    <row r="12" spans="1:20" ht="12.75">
      <c r="A12" s="28">
        <v>4</v>
      </c>
      <c r="B12" s="8">
        <v>714</v>
      </c>
      <c r="C12" s="14" t="s">
        <v>10</v>
      </c>
      <c r="D12" s="111">
        <v>0</v>
      </c>
      <c r="E12" s="6">
        <v>0</v>
      </c>
      <c r="F12" s="6">
        <v>10</v>
      </c>
      <c r="G12" s="6">
        <v>0</v>
      </c>
      <c r="H12" s="6">
        <v>0</v>
      </c>
      <c r="I12" s="6">
        <v>1</v>
      </c>
      <c r="J12" s="6">
        <f>K46</f>
        <v>0</v>
      </c>
      <c r="K12" s="14">
        <f>SUM(D12:J12)</f>
        <v>11</v>
      </c>
      <c r="L12" s="28">
        <v>2</v>
      </c>
      <c r="M12" s="8">
        <v>1</v>
      </c>
      <c r="N12" s="8">
        <v>0</v>
      </c>
      <c r="O12" s="32">
        <f t="shared" si="0"/>
        <v>0</v>
      </c>
      <c r="P12" s="26">
        <f t="shared" si="1"/>
        <v>3</v>
      </c>
      <c r="Q12" s="112">
        <v>1</v>
      </c>
      <c r="R12" s="73">
        <f t="shared" si="2"/>
        <v>15</v>
      </c>
      <c r="S12" s="128">
        <v>3</v>
      </c>
      <c r="T12" s="21"/>
    </row>
    <row r="13" spans="1:20" ht="12.75">
      <c r="A13" s="28">
        <v>5</v>
      </c>
      <c r="B13" s="8">
        <v>1008</v>
      </c>
      <c r="C13" s="14" t="s">
        <v>11</v>
      </c>
      <c r="D13" s="111">
        <v>6</v>
      </c>
      <c r="E13" s="6">
        <v>1</v>
      </c>
      <c r="F13" s="6">
        <v>0</v>
      </c>
      <c r="G13" s="6">
        <v>0</v>
      </c>
      <c r="H13" s="6">
        <v>0</v>
      </c>
      <c r="I13" s="6">
        <v>1</v>
      </c>
      <c r="J13" s="6">
        <f>K47</f>
        <v>0</v>
      </c>
      <c r="K13" s="14">
        <f>SUM(D13:J13)</f>
        <v>8</v>
      </c>
      <c r="L13" s="28">
        <v>2</v>
      </c>
      <c r="M13" s="8">
        <v>0</v>
      </c>
      <c r="N13" s="8">
        <v>0</v>
      </c>
      <c r="O13" s="32">
        <f t="shared" si="0"/>
        <v>0</v>
      </c>
      <c r="P13" s="26">
        <f t="shared" si="1"/>
        <v>2</v>
      </c>
      <c r="Q13" s="112">
        <v>1</v>
      </c>
      <c r="R13" s="73">
        <f t="shared" si="2"/>
        <v>11</v>
      </c>
      <c r="S13" s="128">
        <v>2</v>
      </c>
      <c r="T13" s="21"/>
    </row>
    <row r="14" spans="1:20" ht="12.75">
      <c r="A14" s="28">
        <v>6</v>
      </c>
      <c r="B14" s="8">
        <v>97</v>
      </c>
      <c r="C14" s="14" t="s">
        <v>12</v>
      </c>
      <c r="D14" s="111">
        <v>0</v>
      </c>
      <c r="E14" s="6">
        <v>0</v>
      </c>
      <c r="F14" s="6">
        <v>10</v>
      </c>
      <c r="G14" s="6">
        <v>0</v>
      </c>
      <c r="H14" s="6">
        <v>0</v>
      </c>
      <c r="I14" s="6">
        <v>4</v>
      </c>
      <c r="J14" s="6">
        <f>K48</f>
        <v>0</v>
      </c>
      <c r="K14" s="14">
        <f>SUM(D14:J14)</f>
        <v>14</v>
      </c>
      <c r="L14" s="28">
        <v>4</v>
      </c>
      <c r="M14" s="8">
        <v>0</v>
      </c>
      <c r="N14" s="8">
        <v>0</v>
      </c>
      <c r="O14" s="32">
        <f t="shared" si="0"/>
        <v>3</v>
      </c>
      <c r="P14" s="26">
        <f t="shared" si="1"/>
        <v>7</v>
      </c>
      <c r="Q14" s="112">
        <v>3</v>
      </c>
      <c r="R14" s="73">
        <f t="shared" si="2"/>
        <v>24</v>
      </c>
      <c r="S14" s="74">
        <v>8</v>
      </c>
      <c r="T14" s="21"/>
    </row>
    <row r="15" spans="1:20" ht="12.75">
      <c r="A15" s="28">
        <v>7</v>
      </c>
      <c r="B15" s="8">
        <v>64</v>
      </c>
      <c r="C15" s="14" t="s">
        <v>13</v>
      </c>
      <c r="D15" s="111">
        <v>9</v>
      </c>
      <c r="E15" s="6">
        <v>0</v>
      </c>
      <c r="F15" s="6">
        <v>5</v>
      </c>
      <c r="G15" s="6">
        <v>0</v>
      </c>
      <c r="H15" s="6">
        <v>0</v>
      </c>
      <c r="I15" s="6">
        <v>1</v>
      </c>
      <c r="J15" s="6">
        <f>K49</f>
        <v>0</v>
      </c>
      <c r="K15" s="14">
        <f>SUM(D15:J15)</f>
        <v>15</v>
      </c>
      <c r="L15" s="28">
        <v>1</v>
      </c>
      <c r="M15" s="8">
        <v>0</v>
      </c>
      <c r="N15" s="8">
        <v>0</v>
      </c>
      <c r="O15" s="32">
        <f t="shared" si="0"/>
        <v>1</v>
      </c>
      <c r="P15" s="26">
        <f t="shared" si="1"/>
        <v>2</v>
      </c>
      <c r="Q15" s="112">
        <v>2</v>
      </c>
      <c r="R15" s="73">
        <f t="shared" si="2"/>
        <v>19</v>
      </c>
      <c r="S15" s="126" t="s">
        <v>73</v>
      </c>
      <c r="T15" s="21"/>
    </row>
    <row r="16" spans="1:20" ht="12.75">
      <c r="A16" s="28">
        <v>8</v>
      </c>
      <c r="B16" s="8">
        <v>1488</v>
      </c>
      <c r="C16" s="14" t="s">
        <v>14</v>
      </c>
      <c r="D16" s="111">
        <v>8</v>
      </c>
      <c r="E16" s="6">
        <v>0</v>
      </c>
      <c r="F16" s="6">
        <v>5</v>
      </c>
      <c r="G16" s="6">
        <v>0</v>
      </c>
      <c r="H16" s="6">
        <v>0</v>
      </c>
      <c r="I16" s="6">
        <v>3</v>
      </c>
      <c r="J16" s="6">
        <f>K50</f>
        <v>0</v>
      </c>
      <c r="K16" s="14">
        <f>SUM(D16:J16)</f>
        <v>16</v>
      </c>
      <c r="L16" s="28">
        <v>1</v>
      </c>
      <c r="M16" s="8">
        <v>0</v>
      </c>
      <c r="N16" s="8">
        <v>0</v>
      </c>
      <c r="O16" s="32">
        <f t="shared" si="0"/>
        <v>9</v>
      </c>
      <c r="P16" s="26">
        <f t="shared" si="1"/>
        <v>10</v>
      </c>
      <c r="Q16" s="112">
        <v>4</v>
      </c>
      <c r="R16" s="73">
        <f t="shared" si="2"/>
        <v>30</v>
      </c>
      <c r="S16" s="126" t="s">
        <v>74</v>
      </c>
      <c r="T16" s="21"/>
    </row>
    <row r="17" spans="1:20" ht="12.75">
      <c r="A17" s="28">
        <v>9</v>
      </c>
      <c r="B17" s="8">
        <v>665</v>
      </c>
      <c r="C17" s="14" t="s">
        <v>15</v>
      </c>
      <c r="D17" s="111">
        <v>1</v>
      </c>
      <c r="E17" s="6">
        <v>0</v>
      </c>
      <c r="F17" s="6">
        <v>10</v>
      </c>
      <c r="G17" s="6">
        <v>0</v>
      </c>
      <c r="H17" s="6">
        <v>0</v>
      </c>
      <c r="I17" s="6">
        <v>1</v>
      </c>
      <c r="J17" s="6">
        <f>K51</f>
        <v>0</v>
      </c>
      <c r="K17" s="14">
        <f>SUM(D17:J17)</f>
        <v>12</v>
      </c>
      <c r="L17" s="28">
        <v>3</v>
      </c>
      <c r="M17" s="8">
        <v>0</v>
      </c>
      <c r="N17" s="8">
        <v>0</v>
      </c>
      <c r="O17" s="32">
        <f t="shared" si="0"/>
        <v>3</v>
      </c>
      <c r="P17" s="26">
        <f t="shared" si="1"/>
        <v>6</v>
      </c>
      <c r="Q17" s="112">
        <v>0</v>
      </c>
      <c r="R17" s="73">
        <f t="shared" si="2"/>
        <v>18</v>
      </c>
      <c r="S17" s="126" t="s">
        <v>75</v>
      </c>
      <c r="T17" s="21"/>
    </row>
    <row r="18" spans="1:20" ht="12.75">
      <c r="A18" s="28">
        <v>10</v>
      </c>
      <c r="B18" s="8">
        <v>1434</v>
      </c>
      <c r="C18" s="14" t="s">
        <v>16</v>
      </c>
      <c r="D18" s="111">
        <v>9</v>
      </c>
      <c r="E18" s="6">
        <v>0</v>
      </c>
      <c r="F18" s="6">
        <v>15</v>
      </c>
      <c r="G18" s="6">
        <v>0</v>
      </c>
      <c r="H18" s="6">
        <v>0</v>
      </c>
      <c r="I18" s="6">
        <v>11</v>
      </c>
      <c r="J18" s="6">
        <f>K52</f>
        <v>0</v>
      </c>
      <c r="K18" s="14">
        <f>SUM(D18:J18)</f>
        <v>35</v>
      </c>
      <c r="L18" s="28">
        <v>1</v>
      </c>
      <c r="M18" s="8">
        <v>0</v>
      </c>
      <c r="N18" s="8">
        <v>0</v>
      </c>
      <c r="O18" s="32">
        <f t="shared" si="0"/>
        <v>5</v>
      </c>
      <c r="P18" s="26">
        <f t="shared" si="1"/>
        <v>6</v>
      </c>
      <c r="Q18" s="112">
        <v>3</v>
      </c>
      <c r="R18" s="73">
        <f t="shared" si="2"/>
        <v>44</v>
      </c>
      <c r="S18" s="126" t="s">
        <v>76</v>
      </c>
      <c r="T18" s="21"/>
    </row>
    <row r="19" spans="1:20" ht="12.75">
      <c r="A19" s="28">
        <v>11</v>
      </c>
      <c r="B19" s="8">
        <v>1013</v>
      </c>
      <c r="C19" s="14" t="s">
        <v>17</v>
      </c>
      <c r="D19" s="111">
        <v>1</v>
      </c>
      <c r="E19" s="6">
        <v>3</v>
      </c>
      <c r="F19" s="6">
        <v>1</v>
      </c>
      <c r="G19" s="6">
        <v>5</v>
      </c>
      <c r="H19" s="6">
        <v>5</v>
      </c>
      <c r="I19" s="6">
        <v>0</v>
      </c>
      <c r="J19" s="6">
        <f>K53</f>
        <v>0</v>
      </c>
      <c r="K19" s="14">
        <f>SUM(D19:J19)</f>
        <v>15</v>
      </c>
      <c r="L19" s="28">
        <v>2</v>
      </c>
      <c r="M19" s="8">
        <v>1</v>
      </c>
      <c r="N19" s="8">
        <v>0</v>
      </c>
      <c r="O19" s="32">
        <f t="shared" si="0"/>
        <v>0</v>
      </c>
      <c r="P19" s="26">
        <f t="shared" si="1"/>
        <v>3</v>
      </c>
      <c r="Q19" s="112">
        <v>1</v>
      </c>
      <c r="R19" s="73">
        <f t="shared" si="2"/>
        <v>19</v>
      </c>
      <c r="S19" s="126" t="s">
        <v>73</v>
      </c>
      <c r="T19" s="21"/>
    </row>
    <row r="20" spans="1:20" ht="12.75">
      <c r="A20" s="28">
        <v>12</v>
      </c>
      <c r="B20" s="8">
        <v>598</v>
      </c>
      <c r="C20" s="14" t="s">
        <v>18</v>
      </c>
      <c r="D20" s="111">
        <v>1</v>
      </c>
      <c r="E20" s="6">
        <v>1</v>
      </c>
      <c r="F20" s="6">
        <v>10</v>
      </c>
      <c r="G20" s="6">
        <v>10</v>
      </c>
      <c r="H20" s="6">
        <v>0</v>
      </c>
      <c r="I20" s="6">
        <v>0</v>
      </c>
      <c r="J20" s="6">
        <f>K54</f>
        <v>0</v>
      </c>
      <c r="K20" s="14">
        <f>SUM(D20:J20)</f>
        <v>22</v>
      </c>
      <c r="L20" s="28">
        <v>2</v>
      </c>
      <c r="M20" s="8">
        <v>0</v>
      </c>
      <c r="N20" s="8">
        <v>0</v>
      </c>
      <c r="O20" s="32">
        <f t="shared" si="0"/>
        <v>0</v>
      </c>
      <c r="P20" s="26">
        <f t="shared" si="1"/>
        <v>2</v>
      </c>
      <c r="Q20" s="112">
        <v>3</v>
      </c>
      <c r="R20" s="73">
        <f t="shared" si="2"/>
        <v>27</v>
      </c>
      <c r="S20" s="126" t="s">
        <v>77</v>
      </c>
      <c r="T20" s="21"/>
    </row>
    <row r="21" spans="1:20" ht="13.5" thickBot="1">
      <c r="A21" s="29">
        <v>13</v>
      </c>
      <c r="B21" s="57">
        <v>696</v>
      </c>
      <c r="C21" s="19" t="s">
        <v>19</v>
      </c>
      <c r="D21" s="113">
        <v>8</v>
      </c>
      <c r="E21" s="59">
        <v>1</v>
      </c>
      <c r="F21" s="59">
        <v>7</v>
      </c>
      <c r="G21" s="59">
        <v>0</v>
      </c>
      <c r="H21" s="59">
        <v>0</v>
      </c>
      <c r="I21" s="59">
        <v>1</v>
      </c>
      <c r="J21" s="59">
        <f>K55</f>
        <v>0</v>
      </c>
      <c r="K21" s="19">
        <f>SUM(D21:J21)</f>
        <v>17</v>
      </c>
      <c r="L21" s="29">
        <v>1</v>
      </c>
      <c r="M21" s="57">
        <v>0</v>
      </c>
      <c r="N21" s="57">
        <v>0</v>
      </c>
      <c r="O21" s="123">
        <f t="shared" si="0"/>
        <v>0</v>
      </c>
      <c r="P21" s="124">
        <f t="shared" si="1"/>
        <v>1</v>
      </c>
      <c r="Q21" s="114">
        <v>0</v>
      </c>
      <c r="R21" s="125">
        <f t="shared" si="2"/>
        <v>18</v>
      </c>
      <c r="S21" s="127" t="s">
        <v>75</v>
      </c>
      <c r="T21" s="22"/>
    </row>
    <row r="23" spans="4:17" ht="12.75">
      <c r="D23" t="s">
        <v>48</v>
      </c>
      <c r="H23" t="s">
        <v>49</v>
      </c>
      <c r="M23" t="s">
        <v>68</v>
      </c>
      <c r="Q23" t="s">
        <v>52</v>
      </c>
    </row>
    <row r="25" spans="2:20" ht="12.75">
      <c r="B25" t="s">
        <v>50</v>
      </c>
      <c r="D25" s="27"/>
      <c r="E25" s="27"/>
      <c r="F25" s="30"/>
      <c r="G25" s="27"/>
      <c r="H25" s="27"/>
      <c r="I25" s="30"/>
      <c r="J25" s="27"/>
      <c r="K25" s="27"/>
      <c r="L25" s="30"/>
      <c r="M25" s="27"/>
      <c r="N25" s="27"/>
      <c r="P25" s="27"/>
      <c r="Q25" s="27"/>
      <c r="S25" s="27"/>
      <c r="T25" s="27"/>
    </row>
    <row r="28" spans="2:20" ht="12.75">
      <c r="B28" s="27"/>
      <c r="D28" s="27"/>
      <c r="E28" s="27"/>
      <c r="G28" s="27"/>
      <c r="H28" s="27"/>
      <c r="J28" s="27"/>
      <c r="K28" s="27"/>
      <c r="M28" s="27"/>
      <c r="N28" s="27"/>
      <c r="P28" s="27"/>
      <c r="Q28" s="27"/>
      <c r="S28" s="27"/>
      <c r="T28" s="27"/>
    </row>
    <row r="31" spans="2:20" ht="12.75">
      <c r="B31" s="27"/>
      <c r="D31" s="27"/>
      <c r="E31" s="27"/>
      <c r="G31" s="27"/>
      <c r="H31" s="27"/>
      <c r="J31" s="27"/>
      <c r="K31" s="27"/>
      <c r="M31" s="27"/>
      <c r="N31" s="27"/>
      <c r="P31" s="27"/>
      <c r="Q31" s="27"/>
      <c r="S31" s="27"/>
      <c r="T31" s="27"/>
    </row>
    <row r="34" spans="2:20" ht="12.75">
      <c r="B34" s="27"/>
      <c r="D34" s="27"/>
      <c r="E34" s="27"/>
      <c r="G34" s="27"/>
      <c r="H34" s="27"/>
      <c r="J34" s="27"/>
      <c r="K34" s="27"/>
      <c r="M34" s="27"/>
      <c r="N34" s="27"/>
      <c r="P34" s="27"/>
      <c r="Q34" s="27"/>
      <c r="S34" s="27"/>
      <c r="T34" s="27"/>
    </row>
    <row r="38" ht="12.75">
      <c r="F38" t="s">
        <v>20</v>
      </c>
    </row>
    <row r="40" spans="6:16" ht="12.75">
      <c r="F40" t="s">
        <v>21</v>
      </c>
      <c r="P40" t="s">
        <v>33</v>
      </c>
    </row>
    <row r="42" spans="1:17" s="4" customFormat="1" ht="25.5">
      <c r="A42" s="5" t="s">
        <v>4</v>
      </c>
      <c r="B42" s="5" t="s">
        <v>5</v>
      </c>
      <c r="C42" s="5" t="s">
        <v>6</v>
      </c>
      <c r="D42" s="5" t="s">
        <v>22</v>
      </c>
      <c r="E42" s="5" t="s">
        <v>23</v>
      </c>
      <c r="F42" s="5" t="s">
        <v>24</v>
      </c>
      <c r="G42" s="5" t="s">
        <v>25</v>
      </c>
      <c r="H42" s="5" t="s">
        <v>28</v>
      </c>
      <c r="I42" s="5" t="s">
        <v>29</v>
      </c>
      <c r="J42" s="5" t="s">
        <v>30</v>
      </c>
      <c r="K42" s="5" t="s">
        <v>31</v>
      </c>
      <c r="L42" s="5" t="s">
        <v>36</v>
      </c>
      <c r="M42" s="5" t="s">
        <v>37</v>
      </c>
      <c r="N42" s="5" t="s">
        <v>51</v>
      </c>
      <c r="O42" s="115" t="s">
        <v>29</v>
      </c>
      <c r="P42" s="115" t="s">
        <v>30</v>
      </c>
      <c r="Q42" s="5" t="s">
        <v>31</v>
      </c>
    </row>
    <row r="43" spans="1:17" ht="12.75">
      <c r="A43" s="8">
        <v>1</v>
      </c>
      <c r="B43" s="61">
        <v>1347</v>
      </c>
      <c r="C43" s="8" t="s">
        <v>7</v>
      </c>
      <c r="D43" s="1">
        <v>0.002361111111111111</v>
      </c>
      <c r="E43" s="1">
        <v>0.0025810185185185185</v>
      </c>
      <c r="F43" s="1">
        <v>0.0020833333333333333</v>
      </c>
      <c r="G43" s="1">
        <v>0.0016203703703703703</v>
      </c>
      <c r="H43" s="1">
        <v>0.0025</v>
      </c>
      <c r="I43" s="1">
        <f>SUM(D43:H43)</f>
        <v>0.011145833333333334</v>
      </c>
      <c r="J43" s="1">
        <v>0</v>
      </c>
      <c r="K43" s="6">
        <f>MINUTE(J43)</f>
        <v>0</v>
      </c>
      <c r="L43" s="1">
        <v>0.014178240740740741</v>
      </c>
      <c r="M43" s="1">
        <v>0.008564814814814815</v>
      </c>
      <c r="N43" s="1">
        <v>0.0010879629629629629</v>
      </c>
      <c r="O43" s="7">
        <f>SUM(L43:N43)</f>
        <v>0.023831018518518522</v>
      </c>
      <c r="P43" s="1">
        <f>O43-Q58</f>
        <v>0.013414351851851856</v>
      </c>
      <c r="Q43" s="6">
        <f>MINUTE(P43)</f>
        <v>19</v>
      </c>
    </row>
    <row r="44" spans="1:17" ht="12.75">
      <c r="A44" s="8">
        <v>2</v>
      </c>
      <c r="B44" s="8">
        <v>1133</v>
      </c>
      <c r="C44" s="8" t="s">
        <v>8</v>
      </c>
      <c r="D44" s="1">
        <v>0.0035763888888888894</v>
      </c>
      <c r="E44" s="1">
        <v>0.003043981481481482</v>
      </c>
      <c r="F44" s="1">
        <v>0.002002314814814815</v>
      </c>
      <c r="G44" s="1">
        <v>0.0008680555555555555</v>
      </c>
      <c r="H44" s="1">
        <v>0.003414351851851852</v>
      </c>
      <c r="I44" s="1">
        <f>SUM(D44:H44)</f>
        <v>0.012905092592592595</v>
      </c>
      <c r="J44" s="1">
        <v>0</v>
      </c>
      <c r="K44" s="6">
        <f>MINUTE(J44)</f>
        <v>0</v>
      </c>
      <c r="L44" s="1">
        <v>0.005324074074074075</v>
      </c>
      <c r="M44" s="1">
        <v>0.006481481481481481</v>
      </c>
      <c r="N44" s="1">
        <v>0.001261574074074074</v>
      </c>
      <c r="O44" s="7">
        <f>SUM(L44:N44)</f>
        <v>0.01306712962962963</v>
      </c>
      <c r="P44" s="1">
        <f>O44-Q58</f>
        <v>0.002650462962962964</v>
      </c>
      <c r="Q44" s="6">
        <f>MINUTE(P44)</f>
        <v>3</v>
      </c>
    </row>
    <row r="45" spans="1:17" ht="12.75">
      <c r="A45" s="8">
        <v>3</v>
      </c>
      <c r="B45" s="8">
        <v>79</v>
      </c>
      <c r="C45" s="8" t="s">
        <v>9</v>
      </c>
      <c r="D45" s="1">
        <v>0.001967592592592593</v>
      </c>
      <c r="E45" s="1">
        <v>0.002685185185185185</v>
      </c>
      <c r="F45" s="1">
        <v>0.0017708333333333332</v>
      </c>
      <c r="G45" s="1">
        <v>0.0008101851851851852</v>
      </c>
      <c r="H45" s="1">
        <v>0.002384259259259259</v>
      </c>
      <c r="I45" s="1">
        <f>SUM(D45:H45)</f>
        <v>0.009618055555555557</v>
      </c>
      <c r="J45" s="1">
        <v>0</v>
      </c>
      <c r="K45" s="6">
        <f>MINUTE(J45)</f>
        <v>0</v>
      </c>
      <c r="L45" s="1">
        <v>0.01386574074074074</v>
      </c>
      <c r="M45" s="1">
        <v>0.006423611111111112</v>
      </c>
      <c r="N45" s="1">
        <v>0.0011342592592592591</v>
      </c>
      <c r="O45" s="7">
        <f>SUM(L45:N45)</f>
        <v>0.02142361111111111</v>
      </c>
      <c r="P45" s="1">
        <f>O45-Q58</f>
        <v>0.011006944444444442</v>
      </c>
      <c r="Q45" s="6">
        <f>MINUTE(P45)</f>
        <v>15</v>
      </c>
    </row>
    <row r="46" spans="1:17" ht="12.75">
      <c r="A46" s="8">
        <v>4</v>
      </c>
      <c r="B46" s="8">
        <v>714</v>
      </c>
      <c r="C46" s="8" t="s">
        <v>10</v>
      </c>
      <c r="D46" s="1">
        <v>0.0018865740740740742</v>
      </c>
      <c r="E46" s="1">
        <v>0.0025925925925925925</v>
      </c>
      <c r="F46" s="1">
        <v>0.0018287037037037037</v>
      </c>
      <c r="G46" s="1">
        <v>0.0008680555555555555</v>
      </c>
      <c r="H46" s="1">
        <v>0.0016550925925925926</v>
      </c>
      <c r="I46" s="1">
        <f>SUM(D46:H46)</f>
        <v>0.00883101851851852</v>
      </c>
      <c r="J46" s="1">
        <v>0</v>
      </c>
      <c r="K46" s="6">
        <f>MINUTE(J46)</f>
        <v>0</v>
      </c>
      <c r="L46" s="1">
        <v>0.002951388888888889</v>
      </c>
      <c r="M46" s="1">
        <v>0.0038773148148148143</v>
      </c>
      <c r="N46" s="1">
        <v>0.0009837962962962964</v>
      </c>
      <c r="O46" s="7">
        <f>SUM(L46:N46)</f>
        <v>0.0078125</v>
      </c>
      <c r="P46" s="1">
        <v>0</v>
      </c>
      <c r="Q46" s="6">
        <f>MINUTE(P46)</f>
        <v>0</v>
      </c>
    </row>
    <row r="47" spans="1:17" ht="12.75">
      <c r="A47" s="8">
        <v>5</v>
      </c>
      <c r="B47" s="8">
        <v>1008</v>
      </c>
      <c r="C47" s="8" t="s">
        <v>11</v>
      </c>
      <c r="D47" s="1">
        <v>0.001875</v>
      </c>
      <c r="E47" s="1">
        <v>0.001967592592592593</v>
      </c>
      <c r="F47" s="1">
        <v>0.0021643518518518518</v>
      </c>
      <c r="G47" s="1">
        <v>0.0010416666666666667</v>
      </c>
      <c r="H47" s="116">
        <v>0.0016550925925925926</v>
      </c>
      <c r="I47" s="1">
        <f>SUM(D47:H47)</f>
        <v>0.008703703703703703</v>
      </c>
      <c r="J47" s="1">
        <v>0</v>
      </c>
      <c r="K47" s="6">
        <f>MINUTE(J47)</f>
        <v>0</v>
      </c>
      <c r="L47" s="1">
        <v>0.0025810185185185185</v>
      </c>
      <c r="M47" s="1">
        <v>0.00474537037037037</v>
      </c>
      <c r="N47" s="1">
        <v>0.0010185185185185186</v>
      </c>
      <c r="O47" s="7">
        <f>SUM(L47:N47)</f>
        <v>0.008344907407407409</v>
      </c>
      <c r="P47" s="1">
        <v>0</v>
      </c>
      <c r="Q47" s="6">
        <f>MINUTE(P47)</f>
        <v>0</v>
      </c>
    </row>
    <row r="48" spans="1:17" ht="12.75">
      <c r="A48" s="8">
        <v>6</v>
      </c>
      <c r="B48" s="8">
        <v>97</v>
      </c>
      <c r="C48" s="8" t="s">
        <v>12</v>
      </c>
      <c r="D48" s="1">
        <v>0.0014814814814814814</v>
      </c>
      <c r="E48" s="1">
        <v>0.0020717592592592593</v>
      </c>
      <c r="F48" s="1">
        <v>0.001990740740740741</v>
      </c>
      <c r="G48" s="1">
        <v>0.0012152777777777778</v>
      </c>
      <c r="H48" s="1">
        <v>0.0021759259259259258</v>
      </c>
      <c r="I48" s="1">
        <f>SUM(D48:H48)</f>
        <v>0.008935185185185185</v>
      </c>
      <c r="J48" s="1">
        <v>0</v>
      </c>
      <c r="K48" s="6">
        <f>MINUTE(J48)</f>
        <v>0</v>
      </c>
      <c r="L48" s="1">
        <v>0.005358796296296296</v>
      </c>
      <c r="M48" s="1">
        <v>0.005902777777777778</v>
      </c>
      <c r="N48" s="1">
        <v>0.0012731481481481483</v>
      </c>
      <c r="O48" s="7">
        <f>SUM(L48:N48)</f>
        <v>0.012534722222222221</v>
      </c>
      <c r="P48" s="1">
        <f>O48-Q58</f>
        <v>0.0021180555555555553</v>
      </c>
      <c r="Q48" s="6">
        <f>MINUTE(P48)</f>
        <v>3</v>
      </c>
    </row>
    <row r="49" spans="1:17" ht="12.75">
      <c r="A49" s="8">
        <v>7</v>
      </c>
      <c r="B49" s="8">
        <v>64</v>
      </c>
      <c r="C49" s="8" t="s">
        <v>13</v>
      </c>
      <c r="D49" s="1">
        <v>0.0021875</v>
      </c>
      <c r="E49" s="1">
        <v>0.00400462962962963</v>
      </c>
      <c r="F49" s="1">
        <v>0.0016203703703703703</v>
      </c>
      <c r="G49" s="1">
        <v>0.0013078703703703705</v>
      </c>
      <c r="H49" s="1">
        <v>0.0023958333333333336</v>
      </c>
      <c r="I49" s="1">
        <f>SUM(D49:H49)</f>
        <v>0.011516203703703704</v>
      </c>
      <c r="J49" s="1">
        <v>0</v>
      </c>
      <c r="K49" s="6">
        <f>MINUTE(J49)</f>
        <v>0</v>
      </c>
      <c r="L49" s="1">
        <v>0.006828703703703704</v>
      </c>
      <c r="M49" s="1">
        <v>0.0032407407407407406</v>
      </c>
      <c r="N49" s="1">
        <v>0.0011342592592592591</v>
      </c>
      <c r="O49" s="7">
        <f>SUM(L49:N49)</f>
        <v>0.011203703703703704</v>
      </c>
      <c r="P49" s="1">
        <f>O49-Q58</f>
        <v>0.0007870370370370375</v>
      </c>
      <c r="Q49" s="6">
        <f>MINUTE(P49)</f>
        <v>1</v>
      </c>
    </row>
    <row r="50" spans="1:17" ht="12.75">
      <c r="A50" s="8">
        <v>8</v>
      </c>
      <c r="B50" s="8">
        <v>1488</v>
      </c>
      <c r="C50" s="8" t="s">
        <v>14</v>
      </c>
      <c r="D50" s="1">
        <v>0.001261574074074074</v>
      </c>
      <c r="E50" s="1">
        <v>0.002372685185185185</v>
      </c>
      <c r="F50" s="1">
        <v>0.001400462962962963</v>
      </c>
      <c r="G50" s="1">
        <v>0.0012731481481481483</v>
      </c>
      <c r="H50" s="1">
        <v>0.0020601851851851853</v>
      </c>
      <c r="I50" s="1">
        <f>SUM(D50:H50)</f>
        <v>0.008368055555555556</v>
      </c>
      <c r="J50" s="1">
        <v>0</v>
      </c>
      <c r="K50" s="6">
        <f>MINUTE(J50)</f>
        <v>0</v>
      </c>
      <c r="L50" s="1">
        <v>0.01224537037037037</v>
      </c>
      <c r="M50" s="1">
        <v>0.0038425925925925923</v>
      </c>
      <c r="N50" s="1">
        <v>0.0011226851851851851</v>
      </c>
      <c r="O50" s="7">
        <f>SUM(L50:N50)</f>
        <v>0.01721064814814815</v>
      </c>
      <c r="P50" s="1">
        <f>O50-Q58</f>
        <v>0.0067939814814814824</v>
      </c>
      <c r="Q50" s="6">
        <f>MINUTE(P50)</f>
        <v>9</v>
      </c>
    </row>
    <row r="51" spans="1:17" ht="12.75">
      <c r="A51" s="8">
        <v>9</v>
      </c>
      <c r="B51" s="8">
        <v>665</v>
      </c>
      <c r="C51" s="8" t="s">
        <v>15</v>
      </c>
      <c r="D51" s="1">
        <v>0.0021875</v>
      </c>
      <c r="E51" s="1">
        <v>0.0021296296296296298</v>
      </c>
      <c r="F51" s="1">
        <v>0.0018171296296296297</v>
      </c>
      <c r="G51" s="1">
        <v>0.00125</v>
      </c>
      <c r="H51" s="1">
        <v>0.002777777777777778</v>
      </c>
      <c r="I51" s="1">
        <f>SUM(D51:H51)</f>
        <v>0.010162037037037037</v>
      </c>
      <c r="J51" s="1">
        <v>0</v>
      </c>
      <c r="K51" s="6">
        <f>MINUTE(J51)</f>
        <v>0</v>
      </c>
      <c r="L51" s="1">
        <v>0.004525462962962963</v>
      </c>
      <c r="M51" s="1">
        <v>0.007465277777777778</v>
      </c>
      <c r="N51" s="1">
        <v>0.0009837962962962964</v>
      </c>
      <c r="O51" s="7">
        <f>SUM(L51:N51)</f>
        <v>0.012974537037037038</v>
      </c>
      <c r="P51" s="1">
        <f>O51-Q58</f>
        <v>0.002557870370370372</v>
      </c>
      <c r="Q51" s="6">
        <f>MINUTE(P51)</f>
        <v>3</v>
      </c>
    </row>
    <row r="52" spans="1:17" ht="12.75">
      <c r="A52" s="8">
        <v>10</v>
      </c>
      <c r="B52" s="8">
        <v>1434</v>
      </c>
      <c r="C52" s="8" t="s">
        <v>16</v>
      </c>
      <c r="D52" s="1">
        <v>0.0015393518518518519</v>
      </c>
      <c r="E52" s="1">
        <v>0.0016203703703703703</v>
      </c>
      <c r="F52" s="1">
        <v>0.0017245370370370372</v>
      </c>
      <c r="G52" s="1">
        <v>0.0016203703703703703</v>
      </c>
      <c r="H52" s="1">
        <v>0.0016782407407407406</v>
      </c>
      <c r="I52" s="1">
        <f>SUM(D52:H52)</f>
        <v>0.00818287037037037</v>
      </c>
      <c r="J52" s="1">
        <v>0</v>
      </c>
      <c r="K52" s="6">
        <f>MINUTE(J52)</f>
        <v>0</v>
      </c>
      <c r="L52" s="1">
        <v>0.008692129629629631</v>
      </c>
      <c r="M52" s="1">
        <v>0.004340277777777778</v>
      </c>
      <c r="N52" s="1">
        <v>0.0011342592592592591</v>
      </c>
      <c r="O52" s="7">
        <f>SUM(L52:N52)</f>
        <v>0.014166666666666668</v>
      </c>
      <c r="P52" s="1">
        <f>O52-Q58</f>
        <v>0.0037500000000000016</v>
      </c>
      <c r="Q52" s="6">
        <f>MINUTE(P52)</f>
        <v>5</v>
      </c>
    </row>
    <row r="53" spans="1:17" ht="12.75">
      <c r="A53" s="8">
        <v>11</v>
      </c>
      <c r="B53" s="8">
        <v>1013</v>
      </c>
      <c r="C53" s="8" t="s">
        <v>17</v>
      </c>
      <c r="D53" s="1">
        <v>0.0015046296296296294</v>
      </c>
      <c r="E53" s="1">
        <v>0.0023263888888888887</v>
      </c>
      <c r="F53" s="1">
        <v>0.0017245370370370372</v>
      </c>
      <c r="G53" s="1">
        <v>0.00125</v>
      </c>
      <c r="H53" s="1">
        <v>0.0015393518518518519</v>
      </c>
      <c r="I53" s="1">
        <f>SUM(D53:H53)</f>
        <v>0.008344907407407409</v>
      </c>
      <c r="J53" s="1">
        <v>0</v>
      </c>
      <c r="K53" s="6">
        <f>MINUTE(J53)</f>
        <v>0</v>
      </c>
      <c r="L53" s="1">
        <v>0.003587962962962963</v>
      </c>
      <c r="M53" s="1">
        <v>0.004976851851851852</v>
      </c>
      <c r="N53" s="1">
        <v>0.0010532407407407407</v>
      </c>
      <c r="O53" s="7">
        <f>SUM(L53:N53)</f>
        <v>0.009618055555555555</v>
      </c>
      <c r="P53" s="1">
        <v>0</v>
      </c>
      <c r="Q53" s="6">
        <f>MINUTE(P53)</f>
        <v>0</v>
      </c>
    </row>
    <row r="54" spans="1:17" ht="12.75">
      <c r="A54" s="8">
        <v>12</v>
      </c>
      <c r="B54" s="8">
        <v>598</v>
      </c>
      <c r="C54" s="8" t="s">
        <v>18</v>
      </c>
      <c r="D54" s="1">
        <v>0.0019328703703703704</v>
      </c>
      <c r="E54" s="1">
        <v>0.0022222222222222222</v>
      </c>
      <c r="F54" s="116">
        <v>0.0024768518518518516</v>
      </c>
      <c r="G54" s="116">
        <v>0.0006944444444444445</v>
      </c>
      <c r="H54" s="1">
        <v>0.0021296296296296298</v>
      </c>
      <c r="I54" s="1">
        <f>SUM(D54:H54)</f>
        <v>0.009456018518518518</v>
      </c>
      <c r="J54" s="1">
        <v>0</v>
      </c>
      <c r="K54" s="6">
        <f>MINUTE(J54)</f>
        <v>0</v>
      </c>
      <c r="L54" s="1">
        <v>0.0028587962962962963</v>
      </c>
      <c r="M54" s="1">
        <v>0.0042824074074074075</v>
      </c>
      <c r="N54" s="1">
        <v>0.0011111111111111111</v>
      </c>
      <c r="O54" s="7">
        <f>SUM(L54:N54)</f>
        <v>0.008252314814814815</v>
      </c>
      <c r="P54" s="1">
        <v>0</v>
      </c>
      <c r="Q54" s="6">
        <f>MINUTE(P54)</f>
        <v>0</v>
      </c>
    </row>
    <row r="55" spans="1:17" ht="13.5" thickBot="1">
      <c r="A55" s="8">
        <v>13</v>
      </c>
      <c r="B55" s="57">
        <v>696</v>
      </c>
      <c r="C55" s="8" t="s">
        <v>19</v>
      </c>
      <c r="D55" s="1">
        <v>0.0016203703703703703</v>
      </c>
      <c r="E55" s="1">
        <v>0.0016666666666666668</v>
      </c>
      <c r="F55" s="1">
        <v>0.0020833333333333333</v>
      </c>
      <c r="G55" s="1">
        <v>0.0007523148148148147</v>
      </c>
      <c r="H55" s="1">
        <v>0.0017708333333333332</v>
      </c>
      <c r="I55" s="1">
        <f>SUM(D55:H55)</f>
        <v>0.007893518518518518</v>
      </c>
      <c r="J55" s="1">
        <v>0</v>
      </c>
      <c r="K55" s="6">
        <f>MINUTE(J55)</f>
        <v>0</v>
      </c>
      <c r="L55" s="1">
        <v>0.0049884259259259265</v>
      </c>
      <c r="M55" s="1">
        <v>0.0037037037037037034</v>
      </c>
      <c r="N55" s="1">
        <v>0.0011921296296296296</v>
      </c>
      <c r="O55" s="7">
        <f>SUM(L55:N55)</f>
        <v>0.00988425925925926</v>
      </c>
      <c r="P55" s="1">
        <v>0</v>
      </c>
      <c r="Q55" s="6">
        <f>MINUTE(P55)</f>
        <v>0</v>
      </c>
    </row>
    <row r="56" spans="14:18" ht="12.75">
      <c r="N56" s="2"/>
      <c r="O56" s="2"/>
      <c r="P56" s="2"/>
      <c r="Q56" s="2"/>
      <c r="R56" s="2"/>
    </row>
    <row r="57" spans="14:18" ht="12.75">
      <c r="N57" s="2"/>
      <c r="O57" s="2"/>
      <c r="P57" s="2"/>
      <c r="Q57" s="2"/>
      <c r="R57" s="2"/>
    </row>
    <row r="58" spans="4:18" ht="12.75">
      <c r="D58" t="s">
        <v>32</v>
      </c>
      <c r="F58" s="1">
        <v>0.027777777777777776</v>
      </c>
      <c r="N58" s="2"/>
      <c r="O58" s="2" t="s">
        <v>34</v>
      </c>
      <c r="P58" s="2"/>
      <c r="Q58" s="2">
        <v>0.010416666666666666</v>
      </c>
      <c r="R58" s="2" t="s">
        <v>35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&amp;L&amp;T</oddFooter>
  </headerFooter>
  <rowBreaks count="1" manualBreakCount="1">
    <brk id="34" max="19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A1">
      <selection activeCell="C22" sqref="C22"/>
    </sheetView>
  </sheetViews>
  <sheetFormatPr defaultColWidth="9.00390625" defaultRowHeight="12.75"/>
  <cols>
    <col min="1" max="1" width="7.625" style="0" customWidth="1"/>
    <col min="2" max="2" width="12.75390625" style="3" customWidth="1"/>
    <col min="3" max="3" width="28.125" style="0" customWidth="1"/>
    <col min="5" max="5" width="7.75390625" style="0" customWidth="1"/>
    <col min="6" max="6" width="13.375" style="0" customWidth="1"/>
    <col min="7" max="7" width="29.625" style="0" customWidth="1"/>
  </cols>
  <sheetData>
    <row r="3" spans="1:18" ht="15">
      <c r="A3" s="81"/>
      <c r="B3" s="82" t="s">
        <v>2</v>
      </c>
      <c r="C3" s="81"/>
      <c r="D3" s="81"/>
      <c r="E3" s="81"/>
      <c r="F3" s="82" t="s">
        <v>2</v>
      </c>
      <c r="G3" s="81"/>
      <c r="H3" s="81"/>
      <c r="I3" s="81"/>
      <c r="M3" s="3"/>
      <c r="R3" s="2"/>
    </row>
    <row r="4" spans="1:13" ht="15">
      <c r="A4" s="81"/>
      <c r="B4" s="82"/>
      <c r="C4" s="81"/>
      <c r="D4" s="81"/>
      <c r="E4" s="81"/>
      <c r="F4" s="82"/>
      <c r="G4" s="81"/>
      <c r="H4" s="81"/>
      <c r="I4" s="81"/>
      <c r="M4" s="3"/>
    </row>
    <row r="5" spans="1:13" ht="16.5" thickBot="1">
      <c r="A5" s="81"/>
      <c r="B5" s="109" t="s">
        <v>69</v>
      </c>
      <c r="C5" s="81"/>
      <c r="D5" s="81"/>
      <c r="E5" s="81"/>
      <c r="F5" s="83" t="s">
        <v>3</v>
      </c>
      <c r="G5" s="81"/>
      <c r="H5" s="81"/>
      <c r="I5" s="81"/>
      <c r="M5" s="3"/>
    </row>
    <row r="6" spans="1:13" ht="15">
      <c r="A6" s="84"/>
      <c r="B6" s="99"/>
      <c r="C6" s="85"/>
      <c r="D6" s="81"/>
      <c r="E6" s="86"/>
      <c r="F6" s="87"/>
      <c r="G6" s="88"/>
      <c r="H6" s="81"/>
      <c r="I6" s="81"/>
      <c r="M6" s="3"/>
    </row>
    <row r="7" spans="1:13" ht="30.75" thickBot="1">
      <c r="A7" s="100" t="s">
        <v>4</v>
      </c>
      <c r="B7" s="101" t="s">
        <v>5</v>
      </c>
      <c r="C7" s="102" t="s">
        <v>6</v>
      </c>
      <c r="D7" s="81"/>
      <c r="E7" s="90" t="s">
        <v>4</v>
      </c>
      <c r="F7" s="89" t="s">
        <v>5</v>
      </c>
      <c r="G7" s="91" t="s">
        <v>6</v>
      </c>
      <c r="H7" s="81"/>
      <c r="I7" s="81"/>
      <c r="M7" s="3"/>
    </row>
    <row r="8" spans="1:13" ht="15">
      <c r="A8" s="103">
        <v>1</v>
      </c>
      <c r="B8" s="104">
        <v>1347</v>
      </c>
      <c r="C8" s="105" t="s">
        <v>7</v>
      </c>
      <c r="D8" s="81"/>
      <c r="E8" s="92">
        <v>1</v>
      </c>
      <c r="F8" s="93">
        <v>1436</v>
      </c>
      <c r="G8" s="108" t="s">
        <v>7</v>
      </c>
      <c r="H8" s="94"/>
      <c r="I8" s="81"/>
      <c r="M8" s="3"/>
    </row>
    <row r="9" spans="1:13" ht="15">
      <c r="A9" s="95">
        <v>2</v>
      </c>
      <c r="B9" s="96">
        <v>1133</v>
      </c>
      <c r="C9" s="106" t="s">
        <v>8</v>
      </c>
      <c r="D9" s="81"/>
      <c r="E9" s="95">
        <v>2</v>
      </c>
      <c r="F9" s="96">
        <v>1133</v>
      </c>
      <c r="G9" s="106" t="s">
        <v>8</v>
      </c>
      <c r="H9" s="94"/>
      <c r="I9" s="81"/>
      <c r="M9" s="3"/>
    </row>
    <row r="10" spans="1:13" ht="15">
      <c r="A10" s="95">
        <v>3</v>
      </c>
      <c r="B10" s="96">
        <v>79</v>
      </c>
      <c r="C10" s="106" t="s">
        <v>9</v>
      </c>
      <c r="D10" s="81"/>
      <c r="E10" s="95">
        <v>3</v>
      </c>
      <c r="F10" s="96">
        <v>712</v>
      </c>
      <c r="G10" s="106" t="s">
        <v>9</v>
      </c>
      <c r="H10" s="94"/>
      <c r="I10" s="81"/>
      <c r="M10" s="3"/>
    </row>
    <row r="11" spans="1:13" ht="15">
      <c r="A11" s="95">
        <v>4</v>
      </c>
      <c r="B11" s="96"/>
      <c r="C11" s="106" t="s">
        <v>10</v>
      </c>
      <c r="D11" s="81"/>
      <c r="E11" s="95">
        <v>4</v>
      </c>
      <c r="F11" s="96"/>
      <c r="G11" s="106" t="s">
        <v>10</v>
      </c>
      <c r="H11" s="94"/>
      <c r="I11" s="81"/>
      <c r="M11" s="3"/>
    </row>
    <row r="12" spans="1:13" ht="15">
      <c r="A12" s="95">
        <v>5</v>
      </c>
      <c r="B12" s="96">
        <v>1008</v>
      </c>
      <c r="C12" s="106" t="s">
        <v>11</v>
      </c>
      <c r="D12" s="81"/>
      <c r="E12" s="95">
        <v>5</v>
      </c>
      <c r="F12" s="96">
        <v>1008</v>
      </c>
      <c r="G12" s="106" t="s">
        <v>11</v>
      </c>
      <c r="H12" s="94"/>
      <c r="I12" s="81"/>
      <c r="M12" s="3"/>
    </row>
    <row r="13" spans="1:13" ht="15">
      <c r="A13" s="95">
        <v>6</v>
      </c>
      <c r="B13" s="96">
        <v>97</v>
      </c>
      <c r="C13" s="106" t="s">
        <v>12</v>
      </c>
      <c r="D13" s="81"/>
      <c r="E13" s="95">
        <v>6</v>
      </c>
      <c r="F13" s="96">
        <v>97</v>
      </c>
      <c r="G13" s="106" t="s">
        <v>12</v>
      </c>
      <c r="H13" s="94"/>
      <c r="I13" s="81"/>
      <c r="M13" s="3"/>
    </row>
    <row r="14" spans="1:13" ht="15">
      <c r="A14" s="95">
        <v>7</v>
      </c>
      <c r="B14" s="96">
        <v>64</v>
      </c>
      <c r="C14" s="106" t="s">
        <v>13</v>
      </c>
      <c r="D14" s="81"/>
      <c r="E14" s="95">
        <v>7</v>
      </c>
      <c r="F14" s="96">
        <v>64</v>
      </c>
      <c r="G14" s="106" t="s">
        <v>13</v>
      </c>
      <c r="H14" s="94"/>
      <c r="I14" s="81"/>
      <c r="M14" s="3"/>
    </row>
    <row r="15" spans="1:13" ht="15">
      <c r="A15" s="95">
        <v>8</v>
      </c>
      <c r="B15" s="96">
        <v>1488</v>
      </c>
      <c r="C15" s="106" t="s">
        <v>14</v>
      </c>
      <c r="D15" s="81"/>
      <c r="E15" s="95">
        <v>8</v>
      </c>
      <c r="F15" s="96">
        <v>1541</v>
      </c>
      <c r="G15" s="106" t="s">
        <v>14</v>
      </c>
      <c r="H15" s="94"/>
      <c r="I15" s="81"/>
      <c r="M15" s="3"/>
    </row>
    <row r="16" spans="1:13" ht="15">
      <c r="A16" s="95">
        <v>9</v>
      </c>
      <c r="B16" s="96">
        <v>665</v>
      </c>
      <c r="C16" s="106" t="s">
        <v>15</v>
      </c>
      <c r="D16" s="81"/>
      <c r="E16" s="95">
        <v>9</v>
      </c>
      <c r="F16" s="96">
        <v>665</v>
      </c>
      <c r="G16" s="106" t="s">
        <v>15</v>
      </c>
      <c r="H16" s="94"/>
      <c r="I16" s="81"/>
      <c r="M16" s="3"/>
    </row>
    <row r="17" spans="1:13" ht="15">
      <c r="A17" s="95">
        <v>10</v>
      </c>
      <c r="B17" s="96">
        <v>1434</v>
      </c>
      <c r="C17" s="106" t="s">
        <v>16</v>
      </c>
      <c r="D17" s="81"/>
      <c r="E17" s="95">
        <v>10</v>
      </c>
      <c r="F17" s="96">
        <v>29</v>
      </c>
      <c r="G17" s="106" t="s">
        <v>16</v>
      </c>
      <c r="H17" s="94"/>
      <c r="I17" s="81"/>
      <c r="M17" s="3"/>
    </row>
    <row r="18" spans="1:13" ht="15">
      <c r="A18" s="95">
        <v>11</v>
      </c>
      <c r="B18" s="96">
        <v>1013</v>
      </c>
      <c r="C18" s="106" t="s">
        <v>17</v>
      </c>
      <c r="D18" s="81"/>
      <c r="E18" s="95">
        <v>11</v>
      </c>
      <c r="F18" s="96">
        <v>1017</v>
      </c>
      <c r="G18" s="106" t="s">
        <v>17</v>
      </c>
      <c r="H18" s="94"/>
      <c r="I18" s="81"/>
      <c r="M18" s="3"/>
    </row>
    <row r="19" spans="1:13" ht="15">
      <c r="A19" s="95">
        <v>12</v>
      </c>
      <c r="B19" s="96">
        <v>598</v>
      </c>
      <c r="C19" s="106" t="s">
        <v>18</v>
      </c>
      <c r="D19" s="81"/>
      <c r="E19" s="95">
        <v>12</v>
      </c>
      <c r="F19" s="96">
        <v>1317</v>
      </c>
      <c r="G19" s="106" t="s">
        <v>18</v>
      </c>
      <c r="H19" s="94"/>
      <c r="I19" s="81"/>
      <c r="M19" s="3"/>
    </row>
    <row r="20" spans="1:13" ht="15.75" thickBot="1">
      <c r="A20" s="97">
        <v>13</v>
      </c>
      <c r="B20" s="98">
        <v>696</v>
      </c>
      <c r="C20" s="107" t="s">
        <v>19</v>
      </c>
      <c r="D20" s="81"/>
      <c r="E20" s="97">
        <v>13</v>
      </c>
      <c r="F20" s="98">
        <v>696</v>
      </c>
      <c r="G20" s="107" t="s">
        <v>19</v>
      </c>
      <c r="H20" s="94"/>
      <c r="I20" s="81"/>
      <c r="M20" s="3"/>
    </row>
    <row r="21" spans="1:13" ht="15">
      <c r="A21" s="81"/>
      <c r="B21" s="82"/>
      <c r="C21" s="81"/>
      <c r="D21" s="81"/>
      <c r="E21" s="81"/>
      <c r="F21" s="82"/>
      <c r="G21" s="81"/>
      <c r="H21" s="81"/>
      <c r="I21" s="81"/>
      <c r="M21" s="3"/>
    </row>
    <row r="22" spans="6:13" ht="12.75">
      <c r="F22" s="3"/>
      <c r="M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УМЦ ЗАО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2012-05-18T11:30:05Z</cp:lastPrinted>
  <dcterms:created xsi:type="dcterms:W3CDTF">2012-05-18T05:58:16Z</dcterms:created>
  <dcterms:modified xsi:type="dcterms:W3CDTF">2012-05-18T11:30:39Z</dcterms:modified>
  <cp:category/>
  <cp:version/>
  <cp:contentType/>
  <cp:contentStatus/>
</cp:coreProperties>
</file>